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axons.sharepoint.com/Shared Documents/Richard/Prices and lists/New layouts/"/>
    </mc:Choice>
  </mc:AlternateContent>
  <xr:revisionPtr revIDLastSave="0" documentId="8_{2AFC5971-B124-4D4C-8738-6F0BBBB43696}" xr6:coauthVersionLast="47" xr6:coauthVersionMax="47" xr10:uidLastSave="{00000000-0000-0000-0000-000000000000}"/>
  <bookViews>
    <workbookView xWindow="-120" yWindow="-120" windowWidth="20730" windowHeight="11160" xr2:uid="{A60AF80E-A067-47CA-8312-85674B0732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E79" i="1"/>
  <c r="E75" i="1"/>
  <c r="G13" i="1" s="1"/>
  <c r="J122" i="1"/>
  <c r="E122" i="1"/>
  <c r="J121" i="1"/>
  <c r="J116" i="1"/>
  <c r="J115" i="1"/>
  <c r="J114" i="1"/>
  <c r="J113" i="1"/>
  <c r="J112" i="1"/>
  <c r="J111" i="1"/>
  <c r="J110" i="1"/>
  <c r="E117" i="1"/>
  <c r="E110" i="1"/>
  <c r="E121" i="1"/>
  <c r="J80" i="1"/>
  <c r="E80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16" i="1"/>
  <c r="J79" i="1"/>
  <c r="E81" i="1"/>
  <c r="J74" i="1"/>
  <c r="J73" i="1"/>
  <c r="J72" i="1"/>
  <c r="J71" i="1"/>
  <c r="J70" i="1"/>
  <c r="J69" i="1"/>
  <c r="E74" i="1"/>
  <c r="E73" i="1"/>
  <c r="E72" i="1"/>
  <c r="E71" i="1"/>
  <c r="E70" i="1"/>
  <c r="E127" i="1"/>
  <c r="J126" i="1"/>
  <c r="E126" i="1"/>
  <c r="E113" i="1"/>
  <c r="E115" i="1"/>
  <c r="E112" i="1"/>
  <c r="J138" i="1"/>
  <c r="J134" i="1"/>
  <c r="J133" i="1"/>
  <c r="J132" i="1"/>
  <c r="J131" i="1"/>
  <c r="J106" i="1"/>
  <c r="J105" i="1"/>
  <c r="J104" i="1"/>
  <c r="J103" i="1"/>
  <c r="J99" i="1"/>
  <c r="J98" i="1"/>
  <c r="J97" i="1"/>
  <c r="J92" i="1"/>
  <c r="J88" i="1"/>
  <c r="J87" i="1"/>
  <c r="J86" i="1"/>
  <c r="J85" i="1"/>
  <c r="J64" i="1"/>
  <c r="J63" i="1"/>
  <c r="J62" i="1"/>
  <c r="J61" i="1"/>
  <c r="E65" i="1"/>
  <c r="J57" i="1"/>
  <c r="J56" i="1"/>
  <c r="J51" i="1"/>
  <c r="J50" i="1"/>
  <c r="J49" i="1"/>
  <c r="J48" i="1"/>
  <c r="J47" i="1"/>
  <c r="J46" i="1"/>
  <c r="J45" i="1"/>
  <c r="E52" i="1"/>
  <c r="E46" i="1"/>
  <c r="E47" i="1"/>
  <c r="E48" i="1"/>
  <c r="E49" i="1"/>
  <c r="E50" i="1"/>
  <c r="E51" i="1"/>
  <c r="E57" i="1"/>
  <c r="E62" i="1"/>
  <c r="E63" i="1"/>
  <c r="E64" i="1"/>
  <c r="E86" i="1"/>
  <c r="E87" i="1"/>
  <c r="E88" i="1"/>
  <c r="E93" i="1"/>
  <c r="E98" i="1"/>
  <c r="E104" i="1"/>
  <c r="E105" i="1"/>
  <c r="E106" i="1"/>
  <c r="E114" i="1"/>
  <c r="E116" i="1"/>
  <c r="E132" i="1"/>
  <c r="E133" i="1"/>
  <c r="E134" i="1"/>
  <c r="E139" i="1"/>
  <c r="E140" i="1"/>
  <c r="E138" i="1"/>
  <c r="E131" i="1"/>
  <c r="E111" i="1"/>
  <c r="E103" i="1"/>
  <c r="E69" i="1"/>
  <c r="E97" i="1"/>
  <c r="E92" i="1"/>
  <c r="E85" i="1"/>
  <c r="E61" i="1"/>
  <c r="E56" i="1"/>
  <c r="E45" i="1"/>
  <c r="D13" i="1" l="1"/>
  <c r="H13" i="1" l="1"/>
  <c r="I13" i="1" s="1"/>
</calcChain>
</file>

<file path=xl/sharedStrings.xml><?xml version="1.0" encoding="utf-8"?>
<sst xmlns="http://schemas.openxmlformats.org/spreadsheetml/2006/main" count="485" uniqueCount="180">
  <si>
    <t xml:space="preserve">Maxons Unwrapped Jars </t>
  </si>
  <si>
    <t>Product</t>
  </si>
  <si>
    <t>Weight</t>
  </si>
  <si>
    <t xml:space="preserve"> Price  </t>
  </si>
  <si>
    <t>Acid Drops</t>
  </si>
  <si>
    <t>3.4 KG</t>
  </si>
  <si>
    <t>Pineapple Chunks</t>
  </si>
  <si>
    <t>Aniseed Rock</t>
  </si>
  <si>
    <t>3.18 KG</t>
  </si>
  <si>
    <t>Pineapple Rock</t>
  </si>
  <si>
    <t>Barley Sugars</t>
  </si>
  <si>
    <t>Red Bulls Eyes</t>
  </si>
  <si>
    <t>Black &amp; White Humbugs</t>
  </si>
  <si>
    <t>Rhubarb &amp; Custard</t>
  </si>
  <si>
    <t>2.95 KG</t>
  </si>
  <si>
    <t>Black Bulls Eyes</t>
  </si>
  <si>
    <t>Rosy Apples</t>
  </si>
  <si>
    <t>Blackberry &amp; Apple</t>
  </si>
  <si>
    <t>Sarsaparilla Tablets</t>
  </si>
  <si>
    <t>3.63 KG</t>
  </si>
  <si>
    <t>Blackberries &amp; Raspberries</t>
  </si>
  <si>
    <t>Scented Satins</t>
  </si>
  <si>
    <t>Bonfire Toffee</t>
  </si>
  <si>
    <t>Sherbet Lemons</t>
  </si>
  <si>
    <t>Brown Humbugs</t>
  </si>
  <si>
    <t>Sherbet Limes</t>
  </si>
  <si>
    <t>Butter Balls</t>
  </si>
  <si>
    <t>Sherbet Oranges</t>
  </si>
  <si>
    <t>Cinnamon Balls</t>
  </si>
  <si>
    <t>Sour Apples</t>
  </si>
  <si>
    <t>Clove Rock</t>
  </si>
  <si>
    <t>Strawberries &amp; Cream</t>
  </si>
  <si>
    <t>Cola Cubes</t>
  </si>
  <si>
    <t>Strawberry Sherbets</t>
  </si>
  <si>
    <t>Cola Fizzballs</t>
  </si>
  <si>
    <t>Sunshire Fruit Sherbets</t>
  </si>
  <si>
    <t>Fishes</t>
  </si>
  <si>
    <t>Tangerine Oranges</t>
  </si>
  <si>
    <t>Fizzy Wizzy</t>
  </si>
  <si>
    <t>Tom Thumb Drops</t>
  </si>
  <si>
    <t>Fruit Salad</t>
  </si>
  <si>
    <t>Treacle Pieces</t>
  </si>
  <si>
    <t>Grannies Herbals</t>
  </si>
  <si>
    <t>Uncle Mac's Drops</t>
  </si>
  <si>
    <t>Judy Barrett Humbugs</t>
  </si>
  <si>
    <t>Wee Nippies</t>
  </si>
  <si>
    <t>Lemonade Fizzballs</t>
  </si>
  <si>
    <t>West Indian Limes</t>
  </si>
  <si>
    <t>Marry Me Quick</t>
  </si>
  <si>
    <t>White Humbugs</t>
  </si>
  <si>
    <t>Mixed Fruit Rock</t>
  </si>
  <si>
    <t>White Mint Rock</t>
  </si>
  <si>
    <t>No. 8 Rock</t>
  </si>
  <si>
    <t>Winter Candy</t>
  </si>
  <si>
    <t>Old Fashioned Humbugs</t>
  </si>
  <si>
    <t>Winter Mixture</t>
  </si>
  <si>
    <t>Pear Drops Large</t>
  </si>
  <si>
    <t>Yorkshire Mixture</t>
  </si>
  <si>
    <t>Pear Drops Small</t>
  </si>
  <si>
    <t>Maxons Wrapped Jars</t>
  </si>
  <si>
    <t>2.27 KG</t>
  </si>
  <si>
    <t>Menthol &amp; Eucalyptus</t>
  </si>
  <si>
    <t>Chocolate Fruits</t>
  </si>
  <si>
    <t>Mixed Fruit Drops</t>
  </si>
  <si>
    <t>DIXONS Aniseed Rock</t>
  </si>
  <si>
    <t>DIXONS Buttermints</t>
  </si>
  <si>
    <t>Orchard Fruits</t>
  </si>
  <si>
    <t>DIXONS Cherry Balsams</t>
  </si>
  <si>
    <t>Throat &amp; Chest Drops</t>
  </si>
  <si>
    <t>DIXONS Chocolate Limes</t>
  </si>
  <si>
    <t>Treacle Mints</t>
  </si>
  <si>
    <t>DIXONS Mint Rock</t>
  </si>
  <si>
    <t>Liquorice &amp; Blackcurrant</t>
  </si>
  <si>
    <t>Maxons Chopped Rock (wrapped)</t>
  </si>
  <si>
    <t>BULK BAGS</t>
  </si>
  <si>
    <t>Mint Rock</t>
  </si>
  <si>
    <t>Fruit Rock</t>
  </si>
  <si>
    <t>Pineapple Rock (rollers)</t>
  </si>
  <si>
    <t>Maxons Crystals and Sherbet Jars</t>
  </si>
  <si>
    <t>Kali</t>
  </si>
  <si>
    <t>Lime Crystals</t>
  </si>
  <si>
    <t>American Cream Soda</t>
  </si>
  <si>
    <t>3.18 Kg</t>
  </si>
  <si>
    <t>Orange Crystals</t>
  </si>
  <si>
    <t>Rainbow Crystals</t>
  </si>
  <si>
    <t>Cola Crystals</t>
  </si>
  <si>
    <t>Raspberry Crystals</t>
  </si>
  <si>
    <t>Bubblegum Crystals</t>
  </si>
  <si>
    <t>Lemon Crystals</t>
  </si>
  <si>
    <t xml:space="preserve">Price </t>
  </si>
  <si>
    <t>Maxons Sugar Free (unwrapped)</t>
  </si>
  <si>
    <t>3KG</t>
  </si>
  <si>
    <t>Pear Drops</t>
  </si>
  <si>
    <t>Strawberry &amp; Cream</t>
  </si>
  <si>
    <t>Maxons RETAIL BAGS</t>
  </si>
  <si>
    <t xml:space="preserve">Yorkshire Mixture </t>
  </si>
  <si>
    <t>12x250g</t>
  </si>
  <si>
    <t>12x120g</t>
  </si>
  <si>
    <t>Chocolate Limes</t>
  </si>
  <si>
    <t>SHERPOTS</t>
  </si>
  <si>
    <t>Flavour</t>
  </si>
  <si>
    <t>Price</t>
  </si>
  <si>
    <t>18x50g</t>
  </si>
  <si>
    <t>Cola</t>
  </si>
  <si>
    <t>Sour Raspberry</t>
  </si>
  <si>
    <t>Zingy Lemon</t>
  </si>
  <si>
    <t>Mixed (6 of each Cream Soda, Zingy lemon &amp; Cola flavours)</t>
  </si>
  <si>
    <t>Henry Dixons RETAIL BAGS</t>
  </si>
  <si>
    <t>Buttermints</t>
  </si>
  <si>
    <t>Cherry Balsams</t>
  </si>
  <si>
    <t>Mixed Toffees</t>
  </si>
  <si>
    <t>Clotted Cream Toffee</t>
  </si>
  <si>
    <t>Charles Butler</t>
  </si>
  <si>
    <t>6x190g</t>
  </si>
  <si>
    <t>Fruit Drops</t>
  </si>
  <si>
    <t>JESMONA</t>
  </si>
  <si>
    <t>Black Bullets Jar (wrapped)</t>
  </si>
  <si>
    <t>2.72 KG</t>
  </si>
  <si>
    <t>Black Bullets Jar (unwrapped)</t>
  </si>
  <si>
    <t>Black Bullet Tins 500g</t>
  </si>
  <si>
    <t>6x500g</t>
  </si>
  <si>
    <t>Black Bullet Tins 250g</t>
  </si>
  <si>
    <t>Black Bullet Pre-packs</t>
  </si>
  <si>
    <t>Liq &amp; Black 250g tins</t>
  </si>
  <si>
    <t>Mint Humbug 250g tins</t>
  </si>
  <si>
    <t>Pear Drops 250g tins</t>
  </si>
  <si>
    <t>Bonfire Toffee Jar (wrapped)</t>
  </si>
  <si>
    <t>Bonfire Toffe retail bags</t>
  </si>
  <si>
    <t>Bonfire Toffee Jar (unwrapped)</t>
  </si>
  <si>
    <t>Bonfire Toffee Broken Slabs Jar</t>
  </si>
  <si>
    <t>Order</t>
  </si>
  <si>
    <t>Cost</t>
  </si>
  <si>
    <t>VAT</t>
  </si>
  <si>
    <t>Total</t>
  </si>
  <si>
    <t>Invoce Address:</t>
  </si>
  <si>
    <t xml:space="preserve">Company Name: </t>
  </si>
  <si>
    <t>Delivery Address if different from invoice address</t>
  </si>
  <si>
    <t>If you would like to pay by credit card we will send a paypal invoice. Please put an "x" in the box for credit card payment.</t>
  </si>
  <si>
    <t>email address:</t>
  </si>
  <si>
    <t>Phone number</t>
  </si>
  <si>
    <t>Minimum order for free delivery is 6 jars/outers. A Carriage charge of £10 added to invoice for anything under this</t>
  </si>
  <si>
    <t>To place order please fill out the below and email to sales@maxons.co.uk we will then send out a pro forma invoice for payment.</t>
  </si>
  <si>
    <t>Tot ex VAT</t>
  </si>
  <si>
    <t xml:space="preserve">Outers </t>
  </si>
  <si>
    <t>Carriage</t>
  </si>
  <si>
    <t>Assorted Toffee</t>
  </si>
  <si>
    <t>Chocolate Honeycomb</t>
  </si>
  <si>
    <t>6x110g</t>
  </si>
  <si>
    <t>Chocolate Gingers</t>
  </si>
  <si>
    <t>8x100g</t>
  </si>
  <si>
    <t>Handmade Fudge</t>
  </si>
  <si>
    <t>Coconut Ice</t>
  </si>
  <si>
    <t>Charles Butler RUM</t>
  </si>
  <si>
    <t>Chocolate Honeycomb Rum Liqueur 23%</t>
  </si>
  <si>
    <t>50cl</t>
  </si>
  <si>
    <t>Clotted Cream Toffee Rum Liqueur 23%</t>
  </si>
  <si>
    <t>Original Spiced Rum 42%</t>
  </si>
  <si>
    <t>SEASONAL (These are not always available. If they are not available we will not add them to the invoice)</t>
  </si>
  <si>
    <t>STUPIDLY SOUR CITRUS JARS</t>
  </si>
  <si>
    <t>Apple</t>
  </si>
  <si>
    <t>Assorted Mixture</t>
  </si>
  <si>
    <t>Bubblegum</t>
  </si>
  <si>
    <t>Cherry</t>
  </si>
  <si>
    <t>Citrus Mix</t>
  </si>
  <si>
    <t>Grapefruit</t>
  </si>
  <si>
    <t>Lemon</t>
  </si>
  <si>
    <t>Lime</t>
  </si>
  <si>
    <t>Orange</t>
  </si>
  <si>
    <t>Raspberry</t>
  </si>
  <si>
    <t>Watermelon</t>
  </si>
  <si>
    <t>15 x 100g</t>
  </si>
  <si>
    <t>12 x 75g</t>
  </si>
  <si>
    <t>STUPIDLY SOUR TUBS</t>
  </si>
  <si>
    <t>Headsplitters</t>
  </si>
  <si>
    <t>12 x 100g</t>
  </si>
  <si>
    <t>Charles Butler Sugar Free</t>
  </si>
  <si>
    <t>Aniseed Marbles</t>
  </si>
  <si>
    <t>Fruit Pastilles</t>
  </si>
  <si>
    <t>8x75g</t>
  </si>
  <si>
    <t>12x150g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</si>
</sst>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£&quot;#,##0.00;[Red]\-&quot;£&quot;#,##0.00"/>
    <numFmt numFmtId="44" formatCode="_-&quot;£&quot;* #,##0.00_-;\-&quot;£&quot;* #,##0.00_-;_-&quot;£&quot;* &quot;-&quot;??_-;_-@_-"/>
    <numFmt numFmtId="164" formatCode="0.0"/>
    <numFmt numFmtId="165" formatCode="&quot;£&quot;#,##0.00"/>
    <numFmt numFmtId="166" formatCode="_-[$£-809]* #,##0_-;\-[$£-809]* #,##0_-;_-[$£-809]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1F497D"/>
      <name val="Arial"/>
      <family val="2"/>
    </font>
    <font>
      <b/>
      <sz val="9"/>
      <color rgb="FFE26B0A"/>
      <name val="Arial"/>
      <family val="2"/>
    </font>
    <font>
      <sz val="8"/>
      <name val="Arial"/>
      <family val="2"/>
    </font>
    <font>
      <sz val="9"/>
      <color theme="0"/>
      <name val="Arial"/>
      <family val="2"/>
    </font>
    <font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/>
    <xf numFmtId="0" fontId="2" fillId="2" borderId="7" xfId="0" applyFont="1" applyFill="1" applyBorder="1"/>
    <xf numFmtId="1" fontId="4" fillId="0" borderId="0" xfId="0" applyNumberFormat="1" applyFont="1"/>
    <xf numFmtId="0" fontId="4" fillId="0" borderId="0" xfId="0" applyFont="1"/>
    <xf numFmtId="0" fontId="5" fillId="0" borderId="1" xfId="0" applyFont="1" applyBorder="1" applyAlignment="1">
      <alignment horizontal="left" wrapText="1" readingOrder="1"/>
    </xf>
    <xf numFmtId="0" fontId="6" fillId="0" borderId="1" xfId="0" applyFont="1" applyBorder="1" applyAlignment="1">
      <alignment horizontal="left" wrapText="1" readingOrder="1"/>
    </xf>
    <xf numFmtId="0" fontId="7" fillId="2" borderId="2" xfId="0" applyFont="1" applyFill="1" applyBorder="1" applyAlignment="1">
      <alignment horizontal="left" vertical="center" wrapText="1" readingOrder="1"/>
    </xf>
    <xf numFmtId="1" fontId="7" fillId="2" borderId="2" xfId="0" applyNumberFormat="1" applyFont="1" applyFill="1" applyBorder="1" applyAlignment="1">
      <alignment horizontal="left" vertical="center" wrapText="1" readingOrder="1"/>
    </xf>
    <xf numFmtId="0" fontId="7" fillId="0" borderId="2" xfId="0" applyFont="1" applyBorder="1" applyAlignment="1">
      <alignment horizontal="left" vertical="center" wrapText="1" readingOrder="1"/>
    </xf>
    <xf numFmtId="8" fontId="7" fillId="0" borderId="2" xfId="0" applyNumberFormat="1" applyFont="1" applyBorder="1" applyAlignment="1">
      <alignment horizontal="left" vertical="center" wrapText="1" readingOrder="1"/>
    </xf>
    <xf numFmtId="8" fontId="7" fillId="0" borderId="13" xfId="0" applyNumberFormat="1" applyFont="1" applyBorder="1" applyAlignment="1">
      <alignment horizontal="left" vertical="center" wrapText="1" readingOrder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1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1" fontId="6" fillId="0" borderId="1" xfId="0" applyNumberFormat="1" applyFont="1" applyBorder="1" applyAlignment="1">
      <alignment horizontal="left" wrapText="1" readingOrder="1"/>
    </xf>
    <xf numFmtId="1" fontId="2" fillId="0" borderId="4" xfId="0" applyNumberFormat="1" applyFont="1" applyBorder="1" applyAlignment="1">
      <alignment vertical="center" wrapText="1"/>
    </xf>
    <xf numFmtId="8" fontId="7" fillId="0" borderId="10" xfId="0" applyNumberFormat="1" applyFont="1" applyBorder="1" applyAlignment="1">
      <alignment horizontal="left" vertical="center" wrapText="1" readingOrder="1"/>
    </xf>
    <xf numFmtId="0" fontId="7" fillId="0" borderId="0" xfId="0" applyFont="1" applyAlignment="1">
      <alignment horizontal="left" vertical="center" wrapText="1" readingOrder="1"/>
    </xf>
    <xf numFmtId="8" fontId="7" fillId="0" borderId="0" xfId="0" applyNumberFormat="1" applyFont="1" applyAlignment="1">
      <alignment horizontal="left" vertical="center" wrapText="1" readingOrder="1"/>
    </xf>
    <xf numFmtId="0" fontId="5" fillId="0" borderId="5" xfId="0" applyFont="1" applyBorder="1"/>
    <xf numFmtId="44" fontId="2" fillId="0" borderId="0" xfId="0" applyNumberFormat="1" applyFont="1" applyAlignment="1">
      <alignment vertical="center" wrapText="1"/>
    </xf>
    <xf numFmtId="1" fontId="3" fillId="0" borderId="0" xfId="0" applyNumberFormat="1" applyFont="1"/>
    <xf numFmtId="0" fontId="3" fillId="0" borderId="0" xfId="0" applyFont="1"/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44" fontId="2" fillId="2" borderId="6" xfId="0" applyNumberFormat="1" applyFont="1" applyFill="1" applyBorder="1" applyAlignment="1">
      <alignment vertical="center" wrapText="1"/>
    </xf>
    <xf numFmtId="0" fontId="7" fillId="2" borderId="10" xfId="0" applyFont="1" applyFill="1" applyBorder="1" applyAlignment="1">
      <alignment horizontal="left" vertical="center" wrapText="1" readingOrder="1"/>
    </xf>
    <xf numFmtId="0" fontId="2" fillId="2" borderId="7" xfId="0" applyFont="1" applyFill="1" applyBorder="1" applyAlignment="1">
      <alignment vertical="center"/>
    </xf>
    <xf numFmtId="44" fontId="2" fillId="2" borderId="7" xfId="0" applyNumberFormat="1" applyFont="1" applyFill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1" fontId="2" fillId="2" borderId="6" xfId="0" applyNumberFormat="1" applyFont="1" applyFill="1" applyBorder="1" applyAlignment="1">
      <alignment vertical="center" wrapText="1"/>
    </xf>
    <xf numFmtId="1" fontId="2" fillId="0" borderId="0" xfId="0" applyNumberFormat="1" applyFont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  <xf numFmtId="0" fontId="7" fillId="0" borderId="2" xfId="0" applyFont="1" applyBorder="1" applyAlignment="1">
      <alignment horizontal="left" wrapText="1" readingOrder="1"/>
    </xf>
    <xf numFmtId="8" fontId="7" fillId="0" borderId="2" xfId="0" applyNumberFormat="1" applyFont="1" applyBorder="1" applyAlignment="1">
      <alignment horizontal="left" wrapText="1" readingOrder="1"/>
    </xf>
    <xf numFmtId="8" fontId="7" fillId="0" borderId="8" xfId="0" applyNumberFormat="1" applyFont="1" applyBorder="1" applyAlignment="1">
      <alignment horizontal="left" wrapText="1" readingOrder="1"/>
    </xf>
    <xf numFmtId="0" fontId="7" fillId="0" borderId="4" xfId="0" applyFont="1" applyBorder="1" applyAlignment="1">
      <alignment horizontal="left" wrapText="1" readingOrder="1"/>
    </xf>
    <xf numFmtId="1" fontId="7" fillId="0" borderId="0" xfId="0" applyNumberFormat="1" applyFont="1" applyAlignment="1">
      <alignment horizontal="left" wrapText="1" readingOrder="1"/>
    </xf>
    <xf numFmtId="0" fontId="7" fillId="0" borderId="0" xfId="0" applyFont="1" applyAlignment="1">
      <alignment horizontal="left" wrapText="1" readingOrder="1"/>
    </xf>
    <xf numFmtId="0" fontId="2" fillId="0" borderId="0" xfId="0" applyFont="1" applyAlignment="1">
      <alignment wrapText="1"/>
    </xf>
    <xf numFmtId="1" fontId="5" fillId="0" borderId="1" xfId="0" applyNumberFormat="1" applyFont="1" applyBorder="1" applyAlignment="1">
      <alignment horizontal="left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horizontal="left" vertical="center" wrapText="1" readingOrder="1"/>
    </xf>
    <xf numFmtId="0" fontId="2" fillId="0" borderId="7" xfId="0" applyFont="1" applyBorder="1"/>
    <xf numFmtId="0" fontId="2" fillId="0" borderId="11" xfId="0" applyFont="1" applyBorder="1"/>
    <xf numFmtId="0" fontId="8" fillId="0" borderId="1" xfId="0" applyFont="1" applyBorder="1" applyAlignment="1">
      <alignment horizontal="left" wrapText="1" readingOrder="1"/>
    </xf>
    <xf numFmtId="1" fontId="2" fillId="0" borderId="4" xfId="0" applyNumberFormat="1" applyFont="1" applyBorder="1" applyAlignment="1">
      <alignment wrapText="1"/>
    </xf>
    <xf numFmtId="8" fontId="7" fillId="0" borderId="15" xfId="0" applyNumberFormat="1" applyFont="1" applyBorder="1" applyAlignment="1">
      <alignment horizontal="left" vertical="center" wrapText="1" readingOrder="1"/>
    </xf>
    <xf numFmtId="8" fontId="2" fillId="0" borderId="7" xfId="0" applyNumberFormat="1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165" fontId="2" fillId="0" borderId="6" xfId="0" applyNumberFormat="1" applyFont="1" applyBorder="1" applyAlignment="1">
      <alignment horizontal="left" vertical="center" wrapText="1"/>
    </xf>
    <xf numFmtId="0" fontId="10" fillId="2" borderId="7" xfId="0" applyFont="1" applyFill="1" applyBorder="1"/>
    <xf numFmtId="1" fontId="7" fillId="2" borderId="12" xfId="0" applyNumberFormat="1" applyFont="1" applyFill="1" applyBorder="1" applyAlignment="1">
      <alignment horizontal="left" vertical="center" wrapText="1" readingOrder="1"/>
    </xf>
    <xf numFmtId="0" fontId="3" fillId="0" borderId="7" xfId="0" applyFont="1" applyBorder="1" applyAlignment="1" applyProtection="1">
      <alignment vertical="center"/>
      <protection locked="0"/>
    </xf>
    <xf numFmtId="1" fontId="7" fillId="0" borderId="2" xfId="0" applyNumberFormat="1" applyFont="1" applyBorder="1" applyAlignment="1" applyProtection="1">
      <alignment horizontal="left" vertical="center" wrapText="1" readingOrder="1"/>
      <protection locked="0"/>
    </xf>
    <xf numFmtId="1" fontId="7" fillId="0" borderId="14" xfId="0" applyNumberFormat="1" applyFont="1" applyBorder="1" applyAlignment="1" applyProtection="1">
      <alignment horizontal="left" vertical="center" wrapText="1" readingOrder="1"/>
      <protection locked="0"/>
    </xf>
    <xf numFmtId="1" fontId="7" fillId="0" borderId="12" xfId="0" applyNumberFormat="1" applyFont="1" applyBorder="1" applyAlignment="1" applyProtection="1">
      <alignment horizontal="left" vertical="center" wrapText="1" readingOrder="1"/>
      <protection locked="0"/>
    </xf>
    <xf numFmtId="1" fontId="7" fillId="0" borderId="7" xfId="0" applyNumberFormat="1" applyFont="1" applyBorder="1" applyAlignment="1" applyProtection="1">
      <alignment horizontal="left" vertical="center" wrapText="1" readingOrder="1"/>
      <protection locked="0"/>
    </xf>
    <xf numFmtId="1" fontId="2" fillId="0" borderId="6" xfId="0" applyNumberFormat="1" applyFont="1" applyBorder="1" applyAlignment="1" applyProtection="1">
      <alignment vertical="center" wrapText="1"/>
      <protection locked="0"/>
    </xf>
    <xf numFmtId="1" fontId="7" fillId="0" borderId="7" xfId="0" applyNumberFormat="1" applyFont="1" applyBorder="1" applyAlignment="1" applyProtection="1">
      <alignment horizontal="left" wrapText="1" readingOrder="1"/>
      <protection locked="0"/>
    </xf>
    <xf numFmtId="1" fontId="7" fillId="0" borderId="12" xfId="0" applyNumberFormat="1" applyFont="1" applyBorder="1" applyAlignment="1" applyProtection="1">
      <alignment horizontal="left" wrapText="1" readingOrder="1"/>
      <protection locked="0"/>
    </xf>
    <xf numFmtId="1" fontId="7" fillId="0" borderId="2" xfId="0" applyNumberFormat="1" applyFont="1" applyBorder="1" applyAlignment="1" applyProtection="1">
      <alignment horizontal="left" wrapText="1" readingOrder="1"/>
      <protection locked="0"/>
    </xf>
    <xf numFmtId="1" fontId="4" fillId="0" borderId="7" xfId="0" applyNumberFormat="1" applyFont="1" applyBorder="1" applyProtection="1">
      <protection locked="0"/>
    </xf>
    <xf numFmtId="1" fontId="7" fillId="0" borderId="0" xfId="0" applyNumberFormat="1" applyFont="1" applyAlignment="1" applyProtection="1">
      <alignment horizontal="left" wrapText="1" readingOrder="1"/>
      <protection locked="0"/>
    </xf>
    <xf numFmtId="1" fontId="7" fillId="0" borderId="13" xfId="0" applyNumberFormat="1" applyFont="1" applyBorder="1" applyAlignment="1" applyProtection="1">
      <alignment horizontal="left" wrapText="1" readingOrder="1"/>
      <protection locked="0"/>
    </xf>
    <xf numFmtId="1" fontId="7" fillId="0" borderId="0" xfId="0" applyNumberFormat="1" applyFont="1" applyAlignment="1">
      <alignment horizontal="left" vertical="center" wrapText="1" readingOrder="1"/>
    </xf>
    <xf numFmtId="165" fontId="2" fillId="0" borderId="7" xfId="0" applyNumberFormat="1" applyFont="1" applyBorder="1"/>
    <xf numFmtId="0" fontId="10" fillId="2" borderId="7" xfId="0" applyFont="1" applyFill="1" applyBorder="1" applyAlignment="1">
      <alignment horizontal="center"/>
    </xf>
    <xf numFmtId="166" fontId="2" fillId="0" borderId="7" xfId="1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0" fontId="11" fillId="0" borderId="0" xfId="0" applyFont="1"/>
    <xf numFmtId="8" fontId="4" fillId="0" borderId="0" xfId="0" applyNumberFormat="1" applyFont="1"/>
    <xf numFmtId="1" fontId="7" fillId="0" borderId="8" xfId="0" applyNumberFormat="1" applyFont="1" applyBorder="1" applyAlignment="1" applyProtection="1">
      <alignment horizontal="left" wrapText="1" readingOrder="1"/>
      <protection locked="0"/>
    </xf>
    <xf numFmtId="0" fontId="7" fillId="0" borderId="13" xfId="0" applyFont="1" applyBorder="1" applyAlignment="1">
      <alignment horizontal="left" wrapText="1" readingOrder="1"/>
    </xf>
    <xf numFmtId="8" fontId="7" fillId="0" borderId="13" xfId="0" applyNumberFormat="1" applyFont="1" applyBorder="1" applyAlignment="1">
      <alignment horizontal="left" wrapText="1" readingOrder="1"/>
    </xf>
    <xf numFmtId="1" fontId="11" fillId="0" borderId="0" xfId="0" applyNumberFormat="1" applyFont="1" applyAlignment="1">
      <alignment horizontal="left" wrapText="1" readingOrder="1"/>
    </xf>
    <xf numFmtId="8" fontId="7" fillId="0" borderId="4" xfId="0" applyNumberFormat="1" applyFont="1" applyBorder="1" applyAlignment="1">
      <alignment horizontal="left" wrapText="1" readingOrder="1"/>
    </xf>
    <xf numFmtId="0" fontId="7" fillId="2" borderId="12" xfId="0" applyFont="1" applyFill="1" applyBorder="1" applyAlignment="1">
      <alignment horizontal="left" vertical="center" wrapText="1" readingOrder="1"/>
    </xf>
    <xf numFmtId="8" fontId="7" fillId="0" borderId="3" xfId="0" applyNumberFormat="1" applyFont="1" applyBorder="1" applyAlignment="1">
      <alignment horizontal="left" vertical="center" wrapText="1" readingOrder="1"/>
    </xf>
    <xf numFmtId="0" fontId="7" fillId="0" borderId="7" xfId="0" applyFont="1" applyBorder="1" applyAlignment="1">
      <alignment horizontal="left" vertical="center" wrapText="1" readingOrder="1"/>
    </xf>
    <xf numFmtId="8" fontId="7" fillId="0" borderId="7" xfId="0" applyNumberFormat="1" applyFont="1" applyBorder="1" applyAlignment="1">
      <alignment horizontal="left" vertical="center" wrapText="1" readingOrder="1"/>
    </xf>
    <xf numFmtId="8" fontId="7" fillId="0" borderId="0" xfId="0" applyNumberFormat="1" applyFont="1" applyAlignment="1">
      <alignment horizontal="left" wrapText="1" readingOrder="1"/>
    </xf>
    <xf numFmtId="1" fontId="12" fillId="0" borderId="0" xfId="0" applyNumberFormat="1" applyFont="1"/>
    <xf numFmtId="0" fontId="7" fillId="0" borderId="10" xfId="0" applyFont="1" applyBorder="1" applyAlignment="1">
      <alignment horizontal="left" wrapText="1" readingOrder="1"/>
    </xf>
    <xf numFmtId="8" fontId="7" fillId="0" borderId="9" xfId="0" applyNumberFormat="1" applyFont="1" applyBorder="1" applyAlignment="1">
      <alignment horizontal="left" vertical="center" wrapText="1" readingOrder="1"/>
    </xf>
    <xf numFmtId="0" fontId="2" fillId="0" borderId="7" xfId="0" applyFont="1" applyBorder="1" applyAlignment="1">
      <alignment wrapText="1"/>
    </xf>
    <xf numFmtId="1" fontId="7" fillId="0" borderId="0" xfId="0" applyNumberFormat="1" applyFont="1" applyAlignment="1" applyProtection="1">
      <alignment horizontal="left" vertical="center" wrapText="1" readingOrder="1"/>
      <protection locked="0"/>
    </xf>
    <xf numFmtId="0" fontId="7" fillId="0" borderId="7" xfId="0" applyFont="1" applyBorder="1" applyAlignment="1">
      <alignment horizontal="left" wrapText="1" readingOrder="1"/>
    </xf>
    <xf numFmtId="8" fontId="7" fillId="0" borderId="7" xfId="0" applyNumberFormat="1" applyFont="1" applyBorder="1" applyAlignment="1">
      <alignment horizontal="left" wrapText="1" readingOrder="1"/>
    </xf>
    <xf numFmtId="0" fontId="7" fillId="0" borderId="12" xfId="0" applyFont="1" applyBorder="1" applyAlignment="1">
      <alignment horizontal="left" wrapText="1" readingOrder="1"/>
    </xf>
    <xf numFmtId="8" fontId="7" fillId="0" borderId="12" xfId="0" applyNumberFormat="1" applyFont="1" applyBorder="1" applyAlignment="1">
      <alignment horizontal="left" wrapText="1" readingOrder="1"/>
    </xf>
    <xf numFmtId="0" fontId="7" fillId="0" borderId="17" xfId="0" applyFont="1" applyBorder="1" applyAlignment="1">
      <alignment horizontal="left" wrapText="1" readingOrder="1"/>
    </xf>
    <xf numFmtId="0" fontId="7" fillId="0" borderId="18" xfId="0" applyFont="1" applyBorder="1" applyAlignment="1">
      <alignment horizontal="left" wrapText="1" readingOrder="1"/>
    </xf>
    <xf numFmtId="8" fontId="7" fillId="0" borderId="19" xfId="0" applyNumberFormat="1" applyFont="1" applyBorder="1" applyAlignment="1">
      <alignment horizontal="left" wrapText="1" readingOrder="1"/>
    </xf>
    <xf numFmtId="1" fontId="7" fillId="0" borderId="18" xfId="0" applyNumberFormat="1" applyFont="1" applyBorder="1" applyAlignment="1" applyProtection="1">
      <alignment horizontal="left" wrapText="1" readingOrder="1"/>
      <protection locked="0"/>
    </xf>
    <xf numFmtId="8" fontId="7" fillId="0" borderId="18" xfId="0" applyNumberFormat="1" applyFont="1" applyBorder="1" applyAlignment="1">
      <alignment horizontal="left" vertical="center" wrapText="1" readingOrder="1"/>
    </xf>
    <xf numFmtId="0" fontId="7" fillId="0" borderId="16" xfId="0" applyFont="1" applyBorder="1" applyAlignment="1">
      <alignment horizontal="left" wrapText="1" readingOrder="1"/>
    </xf>
    <xf numFmtId="8" fontId="7" fillId="0" borderId="16" xfId="0" applyNumberFormat="1" applyFont="1" applyBorder="1" applyAlignment="1">
      <alignment horizontal="left" wrapText="1" readingOrder="1"/>
    </xf>
    <xf numFmtId="1" fontId="7" fillId="0" borderId="16" xfId="0" applyNumberFormat="1" applyFont="1" applyBorder="1" applyAlignment="1" applyProtection="1">
      <alignment horizontal="left" wrapText="1" readingOrder="1"/>
      <protection locked="0"/>
    </xf>
    <xf numFmtId="8" fontId="7" fillId="0" borderId="4" xfId="0" applyNumberFormat="1" applyFont="1" applyBorder="1" applyAlignment="1">
      <alignment horizontal="left" vertical="center" wrapText="1" readingOrder="1"/>
    </xf>
    <xf numFmtId="0" fontId="3" fillId="0" borderId="0" xfId="0" applyFont="1" applyAlignment="1">
      <alignment horizontal="center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16" xfId="0" applyFont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wrapText="1" readingOrder="1"/>
    </xf>
    <xf numFmtId="0" fontId="7" fillId="0" borderId="4" xfId="0" applyFont="1" applyBorder="1" applyAlignment="1">
      <alignment horizontal="left" wrapText="1" readingOrder="1"/>
    </xf>
    <xf numFmtId="0" fontId="5" fillId="0" borderId="1" xfId="0" applyFont="1" applyBorder="1" applyAlignment="1">
      <alignment horizontal="left" wrapText="1" readingOrder="1"/>
    </xf>
    <xf numFmtId="0" fontId="6" fillId="0" borderId="1" xfId="0" applyFont="1" applyBorder="1" applyAlignment="1">
      <alignment horizontal="left" wrapText="1" readingOrder="1"/>
    </xf>
    <xf numFmtId="0" fontId="7" fillId="0" borderId="8" xfId="0" applyFont="1" applyBorder="1" applyAlignment="1">
      <alignment horizontal="left" wrapText="1" readingOrder="1"/>
    </xf>
    <xf numFmtId="0" fontId="7" fillId="0" borderId="9" xfId="0" applyFont="1" applyBorder="1" applyAlignment="1">
      <alignment horizontal="left" wrapText="1" readingOrder="1"/>
    </xf>
    <xf numFmtId="0" fontId="7" fillId="0" borderId="10" xfId="0" applyFont="1" applyBorder="1" applyAlignment="1">
      <alignment horizontal="left" wrapText="1" readingOrder="1"/>
    </xf>
    <xf numFmtId="0" fontId="5" fillId="0" borderId="0" xfId="0" applyFont="1" applyAlignment="1">
      <alignment horizontal="left" wrapText="1" readingOrder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09170-2084-4881-B4C3-12671E8FAA40}">
  <dimension ref="A1:L144"/>
  <sheetViews>
    <sheetView tabSelected="1" topLeftCell="A118" zoomScaleNormal="100" workbookViewId="0">
      <selection activeCell="D140" sqref="D140"/>
    </sheetView>
  </sheetViews>
  <sheetFormatPr defaultColWidth="31.7109375" defaultRowHeight="12" x14ac:dyDescent="0.2"/>
  <cols>
    <col min="1" max="1" width="28" style="1" bestFit="1" customWidth="1"/>
    <col min="2" max="2" width="10.42578125" style="1" bestFit="1" customWidth="1"/>
    <col min="3" max="3" width="8.140625" style="1" customWidth="1"/>
    <col min="4" max="4" width="7" style="1" customWidth="1"/>
    <col min="5" max="5" width="8.5703125" style="1" customWidth="1"/>
    <col min="6" max="6" width="29.85546875" style="1" customWidth="1"/>
    <col min="7" max="7" width="8.85546875" style="1" customWidth="1"/>
    <col min="8" max="8" width="8.42578125" style="1" customWidth="1"/>
    <col min="9" max="9" width="8" style="4" customWidth="1"/>
    <col min="10" max="10" width="8.5703125" style="4" customWidth="1"/>
    <col min="11" max="16384" width="31.7109375" style="4"/>
  </cols>
  <sheetData>
    <row r="1" spans="1:12" x14ac:dyDescent="0.2">
      <c r="A1" s="111" t="s">
        <v>141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12" x14ac:dyDescent="0.2">
      <c r="A2" s="111" t="s">
        <v>140</v>
      </c>
      <c r="B2" s="111"/>
      <c r="C2" s="111"/>
      <c r="D2" s="111"/>
      <c r="E2" s="111"/>
      <c r="F2" s="111"/>
      <c r="G2" s="111"/>
      <c r="H2" s="111"/>
      <c r="I2" s="111"/>
      <c r="J2" s="111"/>
    </row>
    <row r="3" spans="1:12" x14ac:dyDescent="0.2">
      <c r="A3" s="55"/>
      <c r="B3" s="55"/>
      <c r="C3" s="55"/>
      <c r="D3" s="55"/>
      <c r="E3" s="55"/>
      <c r="F3" s="55"/>
      <c r="G3" s="55"/>
      <c r="H3" s="55"/>
      <c r="I3" s="3"/>
    </row>
    <row r="4" spans="1:12" x14ac:dyDescent="0.2">
      <c r="A4" s="57" t="s">
        <v>135</v>
      </c>
      <c r="B4" s="112"/>
      <c r="C4" s="112"/>
      <c r="D4" s="112"/>
      <c r="E4" s="55"/>
      <c r="F4" s="116" t="s">
        <v>136</v>
      </c>
      <c r="G4" s="112"/>
      <c r="H4" s="112"/>
      <c r="I4" s="112"/>
    </row>
    <row r="5" spans="1:12" x14ac:dyDescent="0.2">
      <c r="A5" s="113" t="s">
        <v>134</v>
      </c>
      <c r="B5" s="112"/>
      <c r="C5" s="112"/>
      <c r="D5" s="112"/>
      <c r="E5" s="55"/>
      <c r="F5" s="116"/>
      <c r="G5" s="112"/>
      <c r="H5" s="112"/>
      <c r="I5" s="112"/>
    </row>
    <row r="6" spans="1:12" x14ac:dyDescent="0.2">
      <c r="A6" s="113"/>
      <c r="B6" s="112"/>
      <c r="C6" s="112"/>
      <c r="D6" s="112"/>
      <c r="E6" s="55"/>
      <c r="F6" s="116"/>
      <c r="G6" s="112"/>
      <c r="H6" s="112"/>
      <c r="I6" s="112"/>
    </row>
    <row r="7" spans="1:12" x14ac:dyDescent="0.2">
      <c r="A7" s="113"/>
      <c r="B7" s="115"/>
      <c r="C7" s="115"/>
      <c r="D7" s="115"/>
      <c r="F7" s="57" t="s">
        <v>139</v>
      </c>
      <c r="G7" s="114"/>
      <c r="H7" s="114"/>
      <c r="I7" s="114"/>
    </row>
    <row r="8" spans="1:12" x14ac:dyDescent="0.2">
      <c r="A8" s="60" t="s">
        <v>138</v>
      </c>
      <c r="B8" s="114"/>
      <c r="C8" s="114"/>
      <c r="D8" s="114"/>
      <c r="E8" s="114"/>
      <c r="F8" s="114"/>
      <c r="G8" s="114"/>
      <c r="H8" s="114"/>
      <c r="I8" s="114"/>
    </row>
    <row r="9" spans="1:12" x14ac:dyDescent="0.2">
      <c r="A9" s="58"/>
      <c r="B9" s="56"/>
      <c r="C9" s="56"/>
      <c r="D9" s="56"/>
      <c r="I9" s="3"/>
    </row>
    <row r="10" spans="1:12" x14ac:dyDescent="0.2">
      <c r="A10" s="59" t="s">
        <v>137</v>
      </c>
      <c r="B10" s="59"/>
      <c r="C10" s="59"/>
      <c r="D10" s="59"/>
      <c r="E10" s="59"/>
      <c r="F10" s="59"/>
      <c r="G10" s="59"/>
      <c r="H10" s="64"/>
      <c r="I10" s="3"/>
    </row>
    <row r="11" spans="1:12" x14ac:dyDescent="0.2">
      <c r="B11" s="56"/>
      <c r="C11" s="56"/>
      <c r="D11" s="56"/>
      <c r="I11" s="3"/>
    </row>
    <row r="12" spans="1:12" x14ac:dyDescent="0.2">
      <c r="B12" s="56"/>
      <c r="C12" s="78" t="s">
        <v>143</v>
      </c>
      <c r="D12" s="78" t="s">
        <v>144</v>
      </c>
      <c r="F12" s="4"/>
      <c r="G12" s="62" t="s">
        <v>142</v>
      </c>
      <c r="H12" s="2" t="s">
        <v>132</v>
      </c>
      <c r="I12" s="2" t="s">
        <v>133</v>
      </c>
    </row>
    <row r="13" spans="1:12" x14ac:dyDescent="0.2">
      <c r="B13" s="56"/>
      <c r="C13" s="80">
        <f>SUM(D16:D41,I16:I40,D45:D52,I45:I51,D56:D57,I56:I57,D61:D65,I61:I64,D85:D88,I85:I88,D92:D93,I92,D97:D98,I97:I99,D69:D75, I69:I74, D79:D81, I79:I80, D103:D106,I103:I106,D110:D117,I110:I116,D131:D134,I131:I134,D138:D139,D140,I138:I138,D126:D127,I126,D121:D122,I121:I122)</f>
        <v>0</v>
      </c>
      <c r="D13" s="79" t="str">
        <f>IF(C13=0,"",IF(C13&lt;6,E13,""))</f>
        <v/>
      </c>
      <c r="E13" s="81">
        <v>10</v>
      </c>
      <c r="F13" s="4"/>
      <c r="G13" s="54">
        <f>SUM(E16:E41,J16:J40,E45:E52,J45:J51,E56:E57,J56:J57,J61:J63,E61:E65,J64,J69:J74,E69:E75,E79:E81,J79:J80,J85:J88,E85:E88,E92:E93,J92,J97:J99,E97:E98,E103:E106,J103:J106,E110:E117,J110:J116,E126:E127,J126,J131:J134,E131:E134,E138:E140,J138,E121:E122,J121:J122)</f>
        <v>0</v>
      </c>
      <c r="H13" s="77">
        <f>G13/100*20</f>
        <v>0</v>
      </c>
      <c r="I13" s="77">
        <f>H13+G13</f>
        <v>0</v>
      </c>
    </row>
    <row r="14" spans="1:12" x14ac:dyDescent="0.2">
      <c r="A14" s="5" t="s">
        <v>0</v>
      </c>
      <c r="B14" s="6"/>
      <c r="C14" s="6"/>
      <c r="D14" s="6"/>
      <c r="E14" s="6"/>
      <c r="F14" s="6"/>
      <c r="G14" s="6"/>
      <c r="H14" s="6"/>
      <c r="I14" s="3"/>
    </row>
    <row r="15" spans="1:12" x14ac:dyDescent="0.2">
      <c r="A15" s="7" t="s">
        <v>1</v>
      </c>
      <c r="B15" s="7" t="s">
        <v>2</v>
      </c>
      <c r="C15" s="7" t="s">
        <v>3</v>
      </c>
      <c r="D15" s="7" t="s">
        <v>130</v>
      </c>
      <c r="E15" s="7" t="s">
        <v>131</v>
      </c>
      <c r="F15" s="7" t="s">
        <v>1</v>
      </c>
      <c r="G15" s="7" t="s">
        <v>2</v>
      </c>
      <c r="H15" s="7" t="s">
        <v>3</v>
      </c>
      <c r="I15" s="8" t="s">
        <v>130</v>
      </c>
      <c r="J15" s="7" t="s">
        <v>131</v>
      </c>
    </row>
    <row r="16" spans="1:12" x14ac:dyDescent="0.2">
      <c r="A16" s="9" t="s">
        <v>4</v>
      </c>
      <c r="B16" s="9" t="s">
        <v>5</v>
      </c>
      <c r="C16" s="10">
        <v>21.538</v>
      </c>
      <c r="D16" s="65"/>
      <c r="E16" s="10">
        <f>C16*D16</f>
        <v>0</v>
      </c>
      <c r="F16" s="9" t="s">
        <v>6</v>
      </c>
      <c r="G16" s="9" t="s">
        <v>5</v>
      </c>
      <c r="H16" s="10">
        <v>21.538</v>
      </c>
      <c r="I16" s="65"/>
      <c r="J16" s="10">
        <f>H16*I16</f>
        <v>0</v>
      </c>
      <c r="K16" s="82"/>
      <c r="L16" s="82"/>
    </row>
    <row r="17" spans="1:12" x14ac:dyDescent="0.2">
      <c r="A17" s="9" t="s">
        <v>7</v>
      </c>
      <c r="B17" s="9" t="s">
        <v>8</v>
      </c>
      <c r="C17" s="10">
        <v>20.075000000000003</v>
      </c>
      <c r="D17" s="65"/>
      <c r="E17" s="10">
        <f t="shared" ref="E17:E41" si="0">C17*D17</f>
        <v>0</v>
      </c>
      <c r="F17" s="9" t="s">
        <v>9</v>
      </c>
      <c r="G17" s="9" t="s">
        <v>8</v>
      </c>
      <c r="H17" s="10">
        <v>20.075000000000003</v>
      </c>
      <c r="I17" s="65"/>
      <c r="J17" s="10">
        <f t="shared" ref="J17:J40" si="1">H17*I17</f>
        <v>0</v>
      </c>
      <c r="K17" s="82"/>
      <c r="L17" s="82"/>
    </row>
    <row r="18" spans="1:12" x14ac:dyDescent="0.2">
      <c r="A18" s="9" t="s">
        <v>10</v>
      </c>
      <c r="B18" s="9" t="s">
        <v>5</v>
      </c>
      <c r="C18" s="10">
        <v>21.538</v>
      </c>
      <c r="D18" s="65"/>
      <c r="E18" s="10">
        <f t="shared" si="0"/>
        <v>0</v>
      </c>
      <c r="F18" s="9" t="s">
        <v>11</v>
      </c>
      <c r="G18" s="9" t="s">
        <v>5</v>
      </c>
      <c r="H18" s="10">
        <v>21.538</v>
      </c>
      <c r="I18" s="65"/>
      <c r="J18" s="10">
        <f t="shared" si="1"/>
        <v>0</v>
      </c>
      <c r="K18" s="82"/>
      <c r="L18" s="82"/>
    </row>
    <row r="19" spans="1:12" x14ac:dyDescent="0.2">
      <c r="A19" s="9" t="s">
        <v>12</v>
      </c>
      <c r="B19" s="9" t="s">
        <v>5</v>
      </c>
      <c r="C19" s="10">
        <v>21.538</v>
      </c>
      <c r="D19" s="65"/>
      <c r="E19" s="10">
        <f t="shared" si="0"/>
        <v>0</v>
      </c>
      <c r="F19" s="9" t="s">
        <v>13</v>
      </c>
      <c r="G19" s="9" t="s">
        <v>14</v>
      </c>
      <c r="H19" s="10">
        <v>18.656000000000002</v>
      </c>
      <c r="I19" s="65"/>
      <c r="J19" s="10">
        <f t="shared" si="1"/>
        <v>0</v>
      </c>
      <c r="K19" s="82"/>
      <c r="L19" s="82"/>
    </row>
    <row r="20" spans="1:12" x14ac:dyDescent="0.2">
      <c r="A20" s="9" t="s">
        <v>15</v>
      </c>
      <c r="B20" s="9" t="s">
        <v>5</v>
      </c>
      <c r="C20" s="10">
        <v>21.538</v>
      </c>
      <c r="D20" s="65"/>
      <c r="E20" s="10">
        <f t="shared" si="0"/>
        <v>0</v>
      </c>
      <c r="F20" s="9" t="s">
        <v>16</v>
      </c>
      <c r="G20" s="9" t="s">
        <v>5</v>
      </c>
      <c r="H20" s="10">
        <v>21.538</v>
      </c>
      <c r="I20" s="65"/>
      <c r="J20" s="10">
        <f t="shared" si="1"/>
        <v>0</v>
      </c>
      <c r="K20" s="82"/>
      <c r="L20" s="82"/>
    </row>
    <row r="21" spans="1:12" x14ac:dyDescent="0.2">
      <c r="A21" s="9" t="s">
        <v>17</v>
      </c>
      <c r="B21" s="9" t="s">
        <v>8</v>
      </c>
      <c r="C21" s="10">
        <v>20.075000000000003</v>
      </c>
      <c r="D21" s="65"/>
      <c r="E21" s="10">
        <f t="shared" si="0"/>
        <v>0</v>
      </c>
      <c r="F21" s="9" t="s">
        <v>18</v>
      </c>
      <c r="G21" s="9" t="s">
        <v>19</v>
      </c>
      <c r="H21" s="10">
        <v>22.979000000000003</v>
      </c>
      <c r="I21" s="65"/>
      <c r="J21" s="10">
        <f t="shared" si="1"/>
        <v>0</v>
      </c>
      <c r="K21" s="82"/>
      <c r="L21" s="82"/>
    </row>
    <row r="22" spans="1:12" x14ac:dyDescent="0.2">
      <c r="A22" s="9" t="s">
        <v>20</v>
      </c>
      <c r="B22" s="9" t="s">
        <v>5</v>
      </c>
      <c r="C22" s="10">
        <v>21.538</v>
      </c>
      <c r="D22" s="65"/>
      <c r="E22" s="10">
        <f t="shared" si="0"/>
        <v>0</v>
      </c>
      <c r="F22" s="9" t="s">
        <v>21</v>
      </c>
      <c r="G22" s="9" t="s">
        <v>5</v>
      </c>
      <c r="H22" s="10">
        <v>21.538</v>
      </c>
      <c r="I22" s="65"/>
      <c r="J22" s="10">
        <f t="shared" si="1"/>
        <v>0</v>
      </c>
      <c r="K22" s="82"/>
      <c r="L22" s="82"/>
    </row>
    <row r="23" spans="1:12" x14ac:dyDescent="0.2">
      <c r="A23" s="9" t="s">
        <v>22</v>
      </c>
      <c r="B23" s="9" t="s">
        <v>19</v>
      </c>
      <c r="C23" s="10">
        <v>22.979000000000003</v>
      </c>
      <c r="D23" s="65"/>
      <c r="E23" s="10">
        <f t="shared" si="0"/>
        <v>0</v>
      </c>
      <c r="F23" s="9" t="s">
        <v>23</v>
      </c>
      <c r="G23" s="9" t="s">
        <v>8</v>
      </c>
      <c r="H23" s="10">
        <v>20.075000000000003</v>
      </c>
      <c r="I23" s="65"/>
      <c r="J23" s="10">
        <f t="shared" si="1"/>
        <v>0</v>
      </c>
      <c r="K23" s="82"/>
      <c r="L23" s="82"/>
    </row>
    <row r="24" spans="1:12" x14ac:dyDescent="0.2">
      <c r="A24" s="9" t="s">
        <v>24</v>
      </c>
      <c r="B24" s="9" t="s">
        <v>5</v>
      </c>
      <c r="C24" s="10">
        <v>21.538</v>
      </c>
      <c r="D24" s="65"/>
      <c r="E24" s="10">
        <f t="shared" si="0"/>
        <v>0</v>
      </c>
      <c r="F24" s="9" t="s">
        <v>25</v>
      </c>
      <c r="G24" s="9" t="s">
        <v>8</v>
      </c>
      <c r="H24" s="10">
        <v>20.075000000000003</v>
      </c>
      <c r="I24" s="65"/>
      <c r="J24" s="10">
        <f t="shared" si="1"/>
        <v>0</v>
      </c>
      <c r="K24" s="82"/>
      <c r="L24" s="82"/>
    </row>
    <row r="25" spans="1:12" x14ac:dyDescent="0.2">
      <c r="A25" s="9" t="s">
        <v>26</v>
      </c>
      <c r="B25" s="9" t="s">
        <v>5</v>
      </c>
      <c r="C25" s="10">
        <v>21.538</v>
      </c>
      <c r="D25" s="65"/>
      <c r="E25" s="10">
        <f t="shared" si="0"/>
        <v>0</v>
      </c>
      <c r="F25" s="9" t="s">
        <v>27</v>
      </c>
      <c r="G25" s="9" t="s">
        <v>8</v>
      </c>
      <c r="H25" s="10">
        <v>20.075000000000003</v>
      </c>
      <c r="I25" s="65"/>
      <c r="J25" s="10">
        <f t="shared" si="1"/>
        <v>0</v>
      </c>
      <c r="K25" s="82"/>
      <c r="L25" s="82"/>
    </row>
    <row r="26" spans="1:12" x14ac:dyDescent="0.2">
      <c r="A26" s="9" t="s">
        <v>28</v>
      </c>
      <c r="B26" s="9" t="s">
        <v>5</v>
      </c>
      <c r="C26" s="10">
        <v>21.538</v>
      </c>
      <c r="D26" s="65"/>
      <c r="E26" s="10">
        <f t="shared" si="0"/>
        <v>0</v>
      </c>
      <c r="F26" s="9" t="s">
        <v>29</v>
      </c>
      <c r="G26" s="9" t="s">
        <v>5</v>
      </c>
      <c r="H26" s="10">
        <v>21.538</v>
      </c>
      <c r="I26" s="65"/>
      <c r="J26" s="10">
        <f t="shared" si="1"/>
        <v>0</v>
      </c>
      <c r="K26" s="82"/>
      <c r="L26" s="82"/>
    </row>
    <row r="27" spans="1:12" x14ac:dyDescent="0.2">
      <c r="A27" s="9" t="s">
        <v>30</v>
      </c>
      <c r="B27" s="9" t="s">
        <v>8</v>
      </c>
      <c r="C27" s="10">
        <v>20.075000000000003</v>
      </c>
      <c r="D27" s="65"/>
      <c r="E27" s="10">
        <f t="shared" si="0"/>
        <v>0</v>
      </c>
      <c r="F27" s="9" t="s">
        <v>31</v>
      </c>
      <c r="G27" s="9" t="s">
        <v>8</v>
      </c>
      <c r="H27" s="10">
        <v>20.075000000000003</v>
      </c>
      <c r="I27" s="65"/>
      <c r="J27" s="10">
        <f t="shared" si="1"/>
        <v>0</v>
      </c>
      <c r="K27" s="82"/>
      <c r="L27" s="82"/>
    </row>
    <row r="28" spans="1:12" x14ac:dyDescent="0.2">
      <c r="A28" s="9" t="s">
        <v>32</v>
      </c>
      <c r="B28" s="9" t="s">
        <v>5</v>
      </c>
      <c r="C28" s="10">
        <v>21.538</v>
      </c>
      <c r="D28" s="65"/>
      <c r="E28" s="10">
        <f t="shared" si="0"/>
        <v>0</v>
      </c>
      <c r="F28" s="9" t="s">
        <v>33</v>
      </c>
      <c r="G28" s="9" t="s">
        <v>8</v>
      </c>
      <c r="H28" s="10">
        <v>20.075000000000003</v>
      </c>
      <c r="I28" s="65"/>
      <c r="J28" s="10">
        <f t="shared" si="1"/>
        <v>0</v>
      </c>
      <c r="K28" s="82"/>
      <c r="L28" s="82"/>
    </row>
    <row r="29" spans="1:12" x14ac:dyDescent="0.2">
      <c r="A29" s="9" t="s">
        <v>34</v>
      </c>
      <c r="B29" s="9" t="s">
        <v>5</v>
      </c>
      <c r="C29" s="10">
        <v>21.538</v>
      </c>
      <c r="D29" s="65"/>
      <c r="E29" s="10">
        <f t="shared" si="0"/>
        <v>0</v>
      </c>
      <c r="F29" s="9" t="s">
        <v>35</v>
      </c>
      <c r="G29" s="9" t="s">
        <v>8</v>
      </c>
      <c r="H29" s="10">
        <v>20.075000000000003</v>
      </c>
      <c r="I29" s="65"/>
      <c r="J29" s="10">
        <f t="shared" si="1"/>
        <v>0</v>
      </c>
      <c r="K29" s="82"/>
      <c r="L29" s="82"/>
    </row>
    <row r="30" spans="1:12" x14ac:dyDescent="0.2">
      <c r="A30" s="9" t="s">
        <v>36</v>
      </c>
      <c r="B30" s="9" t="s">
        <v>14</v>
      </c>
      <c r="C30" s="10">
        <v>18.656000000000002</v>
      </c>
      <c r="D30" s="65"/>
      <c r="E30" s="10">
        <f t="shared" si="0"/>
        <v>0</v>
      </c>
      <c r="F30" s="9" t="s">
        <v>37</v>
      </c>
      <c r="G30" s="9" t="s">
        <v>5</v>
      </c>
      <c r="H30" s="10">
        <v>21.538</v>
      </c>
      <c r="I30" s="65"/>
      <c r="J30" s="10">
        <f t="shared" si="1"/>
        <v>0</v>
      </c>
      <c r="K30" s="82"/>
      <c r="L30" s="82"/>
    </row>
    <row r="31" spans="1:12" x14ac:dyDescent="0.2">
      <c r="A31" s="9" t="s">
        <v>38</v>
      </c>
      <c r="B31" s="9" t="s">
        <v>14</v>
      </c>
      <c r="C31" s="10">
        <v>18.656000000000002</v>
      </c>
      <c r="D31" s="65"/>
      <c r="E31" s="10">
        <f t="shared" si="0"/>
        <v>0</v>
      </c>
      <c r="F31" s="9" t="s">
        <v>39</v>
      </c>
      <c r="G31" s="9" t="s">
        <v>8</v>
      </c>
      <c r="H31" s="10">
        <v>20.075000000000003</v>
      </c>
      <c r="I31" s="65"/>
      <c r="J31" s="10">
        <f t="shared" si="1"/>
        <v>0</v>
      </c>
      <c r="K31" s="82"/>
      <c r="L31" s="82"/>
    </row>
    <row r="32" spans="1:12" x14ac:dyDescent="0.2">
      <c r="A32" s="9" t="s">
        <v>40</v>
      </c>
      <c r="B32" s="9" t="s">
        <v>5</v>
      </c>
      <c r="C32" s="10">
        <v>21.538</v>
      </c>
      <c r="D32" s="65"/>
      <c r="E32" s="10">
        <f t="shared" si="0"/>
        <v>0</v>
      </c>
      <c r="F32" s="9" t="s">
        <v>41</v>
      </c>
      <c r="G32" s="9" t="s">
        <v>19</v>
      </c>
      <c r="H32" s="10">
        <v>22.979000000000003</v>
      </c>
      <c r="I32" s="65"/>
      <c r="J32" s="10">
        <f t="shared" si="1"/>
        <v>0</v>
      </c>
      <c r="K32" s="82"/>
      <c r="L32" s="82"/>
    </row>
    <row r="33" spans="1:12" x14ac:dyDescent="0.2">
      <c r="A33" s="9" t="s">
        <v>42</v>
      </c>
      <c r="B33" s="9" t="s">
        <v>14</v>
      </c>
      <c r="C33" s="10">
        <v>18.656000000000002</v>
      </c>
      <c r="D33" s="65"/>
      <c r="E33" s="10">
        <f t="shared" si="0"/>
        <v>0</v>
      </c>
      <c r="F33" s="9" t="s">
        <v>43</v>
      </c>
      <c r="G33" s="9" t="s">
        <v>5</v>
      </c>
      <c r="H33" s="10">
        <v>21.538</v>
      </c>
      <c r="I33" s="65"/>
      <c r="J33" s="10">
        <f t="shared" si="1"/>
        <v>0</v>
      </c>
      <c r="K33" s="82"/>
      <c r="L33" s="82"/>
    </row>
    <row r="34" spans="1:12" x14ac:dyDescent="0.2">
      <c r="A34" s="9" t="s">
        <v>44</v>
      </c>
      <c r="B34" s="9" t="s">
        <v>5</v>
      </c>
      <c r="C34" s="10">
        <v>21.538</v>
      </c>
      <c r="D34" s="65"/>
      <c r="E34" s="10">
        <f t="shared" si="0"/>
        <v>0</v>
      </c>
      <c r="F34" s="9" t="s">
        <v>45</v>
      </c>
      <c r="G34" s="9" t="s">
        <v>5</v>
      </c>
      <c r="H34" s="10">
        <v>21.538</v>
      </c>
      <c r="I34" s="65"/>
      <c r="J34" s="10">
        <f t="shared" si="1"/>
        <v>0</v>
      </c>
      <c r="K34" s="82"/>
      <c r="L34" s="82"/>
    </row>
    <row r="35" spans="1:12" x14ac:dyDescent="0.2">
      <c r="A35" s="9" t="s">
        <v>46</v>
      </c>
      <c r="B35" s="9" t="s">
        <v>5</v>
      </c>
      <c r="C35" s="10">
        <v>21.538</v>
      </c>
      <c r="D35" s="65"/>
      <c r="E35" s="10">
        <f t="shared" si="0"/>
        <v>0</v>
      </c>
      <c r="F35" s="9" t="s">
        <v>47</v>
      </c>
      <c r="G35" s="9" t="s">
        <v>5</v>
      </c>
      <c r="H35" s="10">
        <v>21.538</v>
      </c>
      <c r="I35" s="65"/>
      <c r="J35" s="10">
        <f t="shared" si="1"/>
        <v>0</v>
      </c>
      <c r="K35" s="82"/>
      <c r="L35" s="82"/>
    </row>
    <row r="36" spans="1:12" x14ac:dyDescent="0.2">
      <c r="A36" s="9" t="s">
        <v>48</v>
      </c>
      <c r="B36" s="9" t="s">
        <v>8</v>
      </c>
      <c r="C36" s="10">
        <v>20.075000000000003</v>
      </c>
      <c r="D36" s="65"/>
      <c r="E36" s="10">
        <f t="shared" si="0"/>
        <v>0</v>
      </c>
      <c r="F36" s="9" t="s">
        <v>49</v>
      </c>
      <c r="G36" s="9" t="s">
        <v>5</v>
      </c>
      <c r="H36" s="10">
        <v>21.538</v>
      </c>
      <c r="I36" s="65"/>
      <c r="J36" s="10">
        <f t="shared" si="1"/>
        <v>0</v>
      </c>
      <c r="K36" s="82"/>
      <c r="L36" s="82"/>
    </row>
    <row r="37" spans="1:12" x14ac:dyDescent="0.2">
      <c r="A37" s="9" t="s">
        <v>50</v>
      </c>
      <c r="B37" s="9" t="s">
        <v>8</v>
      </c>
      <c r="C37" s="10">
        <v>20.075000000000003</v>
      </c>
      <c r="D37" s="65"/>
      <c r="E37" s="10">
        <f t="shared" si="0"/>
        <v>0</v>
      </c>
      <c r="F37" s="9" t="s">
        <v>51</v>
      </c>
      <c r="G37" s="9" t="s">
        <v>8</v>
      </c>
      <c r="H37" s="10">
        <v>20.075000000000003</v>
      </c>
      <c r="I37" s="65"/>
      <c r="J37" s="10">
        <f t="shared" si="1"/>
        <v>0</v>
      </c>
      <c r="K37" s="82"/>
      <c r="L37" s="82"/>
    </row>
    <row r="38" spans="1:12" x14ac:dyDescent="0.2">
      <c r="A38" s="9" t="s">
        <v>52</v>
      </c>
      <c r="B38" s="9" t="s">
        <v>8</v>
      </c>
      <c r="C38" s="10">
        <v>20.075000000000003</v>
      </c>
      <c r="D38" s="65"/>
      <c r="E38" s="10">
        <f t="shared" si="0"/>
        <v>0</v>
      </c>
      <c r="F38" s="9" t="s">
        <v>53</v>
      </c>
      <c r="G38" s="9" t="s">
        <v>8</v>
      </c>
      <c r="H38" s="10">
        <v>20.075000000000003</v>
      </c>
      <c r="I38" s="65"/>
      <c r="J38" s="10">
        <f t="shared" si="1"/>
        <v>0</v>
      </c>
      <c r="K38" s="82"/>
      <c r="L38" s="82"/>
    </row>
    <row r="39" spans="1:12" x14ac:dyDescent="0.2">
      <c r="A39" s="9" t="s">
        <v>54</v>
      </c>
      <c r="B39" s="9" t="s">
        <v>5</v>
      </c>
      <c r="C39" s="10">
        <v>21.538</v>
      </c>
      <c r="D39" s="65"/>
      <c r="E39" s="10">
        <f t="shared" si="0"/>
        <v>0</v>
      </c>
      <c r="F39" s="9" t="s">
        <v>55</v>
      </c>
      <c r="G39" s="9" t="s">
        <v>5</v>
      </c>
      <c r="H39" s="10">
        <v>21.538</v>
      </c>
      <c r="I39" s="65"/>
      <c r="J39" s="10">
        <f t="shared" si="1"/>
        <v>0</v>
      </c>
      <c r="K39" s="82"/>
      <c r="L39" s="82"/>
    </row>
    <row r="40" spans="1:12" x14ac:dyDescent="0.2">
      <c r="A40" s="9" t="s">
        <v>56</v>
      </c>
      <c r="B40" s="9" t="s">
        <v>5</v>
      </c>
      <c r="C40" s="10">
        <v>21.538</v>
      </c>
      <c r="D40" s="65"/>
      <c r="E40" s="10">
        <f t="shared" si="0"/>
        <v>0</v>
      </c>
      <c r="F40" s="9" t="s">
        <v>57</v>
      </c>
      <c r="G40" s="9" t="s">
        <v>5</v>
      </c>
      <c r="H40" s="10">
        <v>21.538</v>
      </c>
      <c r="I40" s="65"/>
      <c r="J40" s="10">
        <f t="shared" si="1"/>
        <v>0</v>
      </c>
      <c r="K40" s="82"/>
      <c r="L40" s="82"/>
    </row>
    <row r="41" spans="1:12" x14ac:dyDescent="0.2">
      <c r="A41" s="9" t="s">
        <v>58</v>
      </c>
      <c r="B41" s="9" t="s">
        <v>5</v>
      </c>
      <c r="C41" s="10">
        <v>21.538</v>
      </c>
      <c r="D41" s="66"/>
      <c r="E41" s="10">
        <f t="shared" si="0"/>
        <v>0</v>
      </c>
      <c r="F41" s="12"/>
      <c r="G41" s="13"/>
      <c r="H41" s="13"/>
      <c r="I41" s="3"/>
      <c r="K41" s="82"/>
      <c r="L41" s="82"/>
    </row>
    <row r="42" spans="1:12" x14ac:dyDescent="0.2">
      <c r="A42" s="14"/>
      <c r="B42" s="14"/>
      <c r="C42" s="14"/>
      <c r="D42" s="15"/>
      <c r="E42" s="16"/>
      <c r="F42" s="16"/>
      <c r="G42" s="16"/>
      <c r="H42" s="16"/>
      <c r="I42" s="3"/>
      <c r="K42" s="82"/>
      <c r="L42" s="82"/>
    </row>
    <row r="43" spans="1:12" x14ac:dyDescent="0.2">
      <c r="A43" s="5" t="s">
        <v>59</v>
      </c>
      <c r="B43" s="6"/>
      <c r="C43" s="6"/>
      <c r="D43" s="17"/>
      <c r="E43" s="6"/>
      <c r="F43" s="6"/>
      <c r="G43" s="6"/>
      <c r="H43" s="6"/>
      <c r="I43" s="3"/>
      <c r="K43" s="82"/>
      <c r="L43" s="82"/>
    </row>
    <row r="44" spans="1:12" x14ac:dyDescent="0.2">
      <c r="A44" s="7" t="s">
        <v>1</v>
      </c>
      <c r="B44" s="7" t="s">
        <v>2</v>
      </c>
      <c r="C44" s="7" t="s">
        <v>3</v>
      </c>
      <c r="D44" s="8" t="s">
        <v>130</v>
      </c>
      <c r="E44" s="7" t="s">
        <v>131</v>
      </c>
      <c r="F44" s="7" t="s">
        <v>1</v>
      </c>
      <c r="G44" s="7" t="s">
        <v>2</v>
      </c>
      <c r="H44" s="7" t="s">
        <v>3</v>
      </c>
      <c r="I44" s="8" t="s">
        <v>130</v>
      </c>
      <c r="J44" s="7" t="s">
        <v>131</v>
      </c>
      <c r="K44" s="82"/>
      <c r="L44" s="82"/>
    </row>
    <row r="45" spans="1:12" x14ac:dyDescent="0.2">
      <c r="A45" s="9" t="s">
        <v>22</v>
      </c>
      <c r="B45" s="9" t="s">
        <v>60</v>
      </c>
      <c r="C45" s="10">
        <v>17.765000000000001</v>
      </c>
      <c r="D45" s="65"/>
      <c r="E45" s="10">
        <f>C45*D45</f>
        <v>0</v>
      </c>
      <c r="F45" s="9" t="s">
        <v>61</v>
      </c>
      <c r="G45" s="9" t="s">
        <v>60</v>
      </c>
      <c r="H45" s="10">
        <v>17.765000000000001</v>
      </c>
      <c r="I45" s="65"/>
      <c r="J45" s="10">
        <f>H45*I45</f>
        <v>0</v>
      </c>
      <c r="K45" s="82"/>
      <c r="L45" s="82"/>
    </row>
    <row r="46" spans="1:12" x14ac:dyDescent="0.2">
      <c r="A46" s="9" t="s">
        <v>62</v>
      </c>
      <c r="B46" s="9" t="s">
        <v>60</v>
      </c>
      <c r="C46" s="10">
        <v>17.765000000000001</v>
      </c>
      <c r="D46" s="65"/>
      <c r="E46" s="10">
        <f t="shared" ref="E46:E52" si="2">C46*D46</f>
        <v>0</v>
      </c>
      <c r="F46" s="9" t="s">
        <v>63</v>
      </c>
      <c r="G46" s="9" t="s">
        <v>60</v>
      </c>
      <c r="H46" s="10">
        <v>17.765000000000001</v>
      </c>
      <c r="I46" s="65"/>
      <c r="J46" s="10">
        <f t="shared" ref="J46:J51" si="3">H46*I46</f>
        <v>0</v>
      </c>
      <c r="K46" s="82"/>
      <c r="L46" s="82"/>
    </row>
    <row r="47" spans="1:12" x14ac:dyDescent="0.2">
      <c r="A47" s="9" t="s">
        <v>64</v>
      </c>
      <c r="B47" s="9" t="s">
        <v>60</v>
      </c>
      <c r="C47" s="10">
        <v>17.765000000000001</v>
      </c>
      <c r="D47" s="65"/>
      <c r="E47" s="10">
        <f t="shared" si="2"/>
        <v>0</v>
      </c>
      <c r="F47" s="9" t="s">
        <v>50</v>
      </c>
      <c r="G47" s="9" t="s">
        <v>60</v>
      </c>
      <c r="H47" s="10">
        <v>17.765000000000001</v>
      </c>
      <c r="I47" s="65"/>
      <c r="J47" s="10">
        <f t="shared" si="3"/>
        <v>0</v>
      </c>
      <c r="K47" s="82"/>
      <c r="L47" s="82"/>
    </row>
    <row r="48" spans="1:12" x14ac:dyDescent="0.2">
      <c r="A48" s="9" t="s">
        <v>65</v>
      </c>
      <c r="B48" s="9" t="s">
        <v>60</v>
      </c>
      <c r="C48" s="10">
        <v>17.765000000000001</v>
      </c>
      <c r="D48" s="65"/>
      <c r="E48" s="10">
        <f t="shared" si="2"/>
        <v>0</v>
      </c>
      <c r="F48" s="9" t="s">
        <v>66</v>
      </c>
      <c r="G48" s="9" t="s">
        <v>60</v>
      </c>
      <c r="H48" s="10">
        <v>17.765000000000001</v>
      </c>
      <c r="I48" s="65"/>
      <c r="J48" s="10">
        <f t="shared" si="3"/>
        <v>0</v>
      </c>
      <c r="K48" s="82"/>
      <c r="L48" s="82"/>
    </row>
    <row r="49" spans="1:12" x14ac:dyDescent="0.2">
      <c r="A49" s="9" t="s">
        <v>67</v>
      </c>
      <c r="B49" s="9" t="s">
        <v>60</v>
      </c>
      <c r="C49" s="10">
        <v>17.765000000000001</v>
      </c>
      <c r="D49" s="65"/>
      <c r="E49" s="10">
        <f t="shared" si="2"/>
        <v>0</v>
      </c>
      <c r="F49" s="9" t="s">
        <v>68</v>
      </c>
      <c r="G49" s="9" t="s">
        <v>60</v>
      </c>
      <c r="H49" s="10">
        <v>17.765000000000001</v>
      </c>
      <c r="I49" s="65"/>
      <c r="J49" s="10">
        <f t="shared" si="3"/>
        <v>0</v>
      </c>
      <c r="K49" s="82"/>
      <c r="L49" s="82"/>
    </row>
    <row r="50" spans="1:12" x14ac:dyDescent="0.2">
      <c r="A50" s="9" t="s">
        <v>69</v>
      </c>
      <c r="B50" s="9" t="s">
        <v>60</v>
      </c>
      <c r="C50" s="10">
        <v>17.765000000000001</v>
      </c>
      <c r="D50" s="65"/>
      <c r="E50" s="10">
        <f t="shared" si="2"/>
        <v>0</v>
      </c>
      <c r="F50" s="9" t="s">
        <v>70</v>
      </c>
      <c r="G50" s="9" t="s">
        <v>60</v>
      </c>
      <c r="H50" s="10">
        <v>17.765000000000001</v>
      </c>
      <c r="I50" s="65"/>
      <c r="J50" s="10">
        <f t="shared" si="3"/>
        <v>0</v>
      </c>
      <c r="K50" s="82"/>
      <c r="L50" s="82"/>
    </row>
    <row r="51" spans="1:12" x14ac:dyDescent="0.2">
      <c r="A51" s="9" t="s">
        <v>71</v>
      </c>
      <c r="B51" s="9" t="s">
        <v>60</v>
      </c>
      <c r="C51" s="10">
        <v>17.765000000000001</v>
      </c>
      <c r="D51" s="65"/>
      <c r="E51" s="10">
        <f t="shared" si="2"/>
        <v>0</v>
      </c>
      <c r="F51" s="9" t="s">
        <v>51</v>
      </c>
      <c r="G51" s="9" t="s">
        <v>60</v>
      </c>
      <c r="H51" s="10">
        <v>17.765000000000001</v>
      </c>
      <c r="I51" s="65"/>
      <c r="J51" s="10">
        <f t="shared" si="3"/>
        <v>0</v>
      </c>
      <c r="K51" s="82"/>
      <c r="L51" s="82"/>
    </row>
    <row r="52" spans="1:12" x14ac:dyDescent="0.2">
      <c r="A52" s="9" t="s">
        <v>72</v>
      </c>
      <c r="B52" s="9" t="s">
        <v>60</v>
      </c>
      <c r="C52" s="10">
        <v>17.765000000000001</v>
      </c>
      <c r="D52" s="66"/>
      <c r="E52" s="10">
        <f t="shared" si="2"/>
        <v>0</v>
      </c>
      <c r="F52" s="12"/>
      <c r="G52" s="13"/>
      <c r="H52" s="13"/>
      <c r="I52" s="3"/>
      <c r="K52" s="82"/>
      <c r="L52" s="82"/>
    </row>
    <row r="53" spans="1:12" x14ac:dyDescent="0.2">
      <c r="A53" s="14"/>
      <c r="B53" s="14"/>
      <c r="C53" s="14"/>
      <c r="D53" s="16"/>
      <c r="E53" s="16"/>
      <c r="F53" s="16"/>
      <c r="G53" s="16"/>
      <c r="H53" s="16"/>
      <c r="I53" s="3"/>
      <c r="K53" s="82"/>
      <c r="L53" s="82"/>
    </row>
    <row r="54" spans="1:12" x14ac:dyDescent="0.2">
      <c r="A54" s="119" t="s">
        <v>73</v>
      </c>
      <c r="B54" s="119"/>
      <c r="C54" s="120" t="s">
        <v>74</v>
      </c>
      <c r="D54" s="120"/>
      <c r="E54" s="120"/>
      <c r="F54" s="120"/>
      <c r="G54" s="6"/>
      <c r="H54" s="6"/>
      <c r="I54" s="3"/>
      <c r="K54" s="82"/>
      <c r="L54" s="82"/>
    </row>
    <row r="55" spans="1:12" x14ac:dyDescent="0.2">
      <c r="A55" s="7" t="s">
        <v>1</v>
      </c>
      <c r="B55" s="7" t="s">
        <v>2</v>
      </c>
      <c r="C55" s="7" t="s">
        <v>3</v>
      </c>
      <c r="D55" s="7" t="s">
        <v>130</v>
      </c>
      <c r="E55" s="7" t="s">
        <v>131</v>
      </c>
      <c r="F55" s="7" t="s">
        <v>1</v>
      </c>
      <c r="G55" s="7" t="s">
        <v>2</v>
      </c>
      <c r="H55" s="7" t="s">
        <v>3</v>
      </c>
      <c r="I55" s="8" t="s">
        <v>130</v>
      </c>
      <c r="J55" s="7" t="s">
        <v>131</v>
      </c>
      <c r="K55" s="82"/>
      <c r="L55" s="82"/>
    </row>
    <row r="56" spans="1:12" x14ac:dyDescent="0.2">
      <c r="A56" s="9" t="s">
        <v>7</v>
      </c>
      <c r="B56" s="9" t="s">
        <v>8</v>
      </c>
      <c r="C56" s="10">
        <v>22.737000000000005</v>
      </c>
      <c r="D56" s="65"/>
      <c r="E56" s="10">
        <f>C56*D56</f>
        <v>0</v>
      </c>
      <c r="F56" s="9" t="s">
        <v>75</v>
      </c>
      <c r="G56" s="9" t="s">
        <v>8</v>
      </c>
      <c r="H56" s="10">
        <v>22.737000000000005</v>
      </c>
      <c r="I56" s="65"/>
      <c r="J56" s="10">
        <f>H56*I56</f>
        <v>0</v>
      </c>
      <c r="K56" s="82"/>
      <c r="L56" s="82"/>
    </row>
    <row r="57" spans="1:12" x14ac:dyDescent="0.2">
      <c r="A57" s="9" t="s">
        <v>76</v>
      </c>
      <c r="B57" s="9" t="s">
        <v>8</v>
      </c>
      <c r="C57" s="10">
        <v>22.737000000000005</v>
      </c>
      <c r="D57" s="65"/>
      <c r="E57" s="10">
        <f>C57*D57</f>
        <v>0</v>
      </c>
      <c r="F57" s="9" t="s">
        <v>77</v>
      </c>
      <c r="G57" s="9" t="s">
        <v>8</v>
      </c>
      <c r="H57" s="10">
        <v>22.737000000000005</v>
      </c>
      <c r="I57" s="65"/>
      <c r="J57" s="10">
        <f>H57*I57</f>
        <v>0</v>
      </c>
      <c r="K57" s="82"/>
      <c r="L57" s="82"/>
    </row>
    <row r="58" spans="1:12" x14ac:dyDescent="0.2">
      <c r="A58" s="14"/>
      <c r="B58" s="14"/>
      <c r="C58" s="14"/>
      <c r="D58" s="18"/>
      <c r="E58" s="14"/>
      <c r="F58" s="14"/>
      <c r="G58" s="14"/>
      <c r="H58" s="14"/>
      <c r="I58" s="3"/>
      <c r="K58" s="82"/>
      <c r="L58" s="82"/>
    </row>
    <row r="59" spans="1:12" x14ac:dyDescent="0.2">
      <c r="A59" s="119" t="s">
        <v>78</v>
      </c>
      <c r="B59" s="119"/>
      <c r="C59" s="6"/>
      <c r="D59" s="17"/>
      <c r="E59" s="6"/>
      <c r="F59" s="6"/>
      <c r="G59" s="6"/>
      <c r="H59" s="6"/>
      <c r="I59" s="3"/>
      <c r="K59" s="82"/>
      <c r="L59" s="82"/>
    </row>
    <row r="60" spans="1:12" x14ac:dyDescent="0.2">
      <c r="A60" s="7" t="s">
        <v>1</v>
      </c>
      <c r="B60" s="7" t="s">
        <v>2</v>
      </c>
      <c r="C60" s="7" t="s">
        <v>3</v>
      </c>
      <c r="D60" s="8" t="s">
        <v>130</v>
      </c>
      <c r="E60" s="7" t="s">
        <v>131</v>
      </c>
      <c r="F60" s="7" t="s">
        <v>1</v>
      </c>
      <c r="G60" s="7" t="s">
        <v>2</v>
      </c>
      <c r="H60" s="7" t="s">
        <v>3</v>
      </c>
      <c r="I60" s="8" t="s">
        <v>130</v>
      </c>
      <c r="J60" s="7" t="s">
        <v>131</v>
      </c>
      <c r="K60" s="82"/>
      <c r="L60" s="82"/>
    </row>
    <row r="61" spans="1:12" x14ac:dyDescent="0.2">
      <c r="A61" s="9" t="s">
        <v>79</v>
      </c>
      <c r="B61" s="9" t="s">
        <v>8</v>
      </c>
      <c r="C61" s="10">
        <v>16.632000000000001</v>
      </c>
      <c r="D61" s="65"/>
      <c r="E61" s="10">
        <f>C61*D61</f>
        <v>0</v>
      </c>
      <c r="F61" s="9" t="s">
        <v>80</v>
      </c>
      <c r="G61" s="9">
        <v>14.374999999999998</v>
      </c>
      <c r="H61" s="10">
        <v>18.986000000000004</v>
      </c>
      <c r="I61" s="65"/>
      <c r="J61" s="10">
        <f>H61*I61</f>
        <v>0</v>
      </c>
      <c r="K61" s="82"/>
      <c r="L61" s="82"/>
    </row>
    <row r="62" spans="1:12" x14ac:dyDescent="0.2">
      <c r="A62" s="9" t="s">
        <v>81</v>
      </c>
      <c r="B62" s="9" t="s">
        <v>82</v>
      </c>
      <c r="C62" s="10">
        <v>16.632000000000001</v>
      </c>
      <c r="D62" s="65"/>
      <c r="E62" s="10">
        <f t="shared" ref="E62:E65" si="4">C62*D62</f>
        <v>0</v>
      </c>
      <c r="F62" s="9" t="s">
        <v>83</v>
      </c>
      <c r="G62" s="9">
        <v>14.374999999999998</v>
      </c>
      <c r="H62" s="10">
        <v>18.986000000000004</v>
      </c>
      <c r="I62" s="65"/>
      <c r="J62" s="10">
        <f t="shared" ref="J62:J64" si="5">H62*I62</f>
        <v>0</v>
      </c>
      <c r="K62" s="82"/>
      <c r="L62" s="82"/>
    </row>
    <row r="63" spans="1:12" x14ac:dyDescent="0.2">
      <c r="A63" s="9" t="s">
        <v>84</v>
      </c>
      <c r="B63" s="9" t="s">
        <v>19</v>
      </c>
      <c r="C63" s="10">
        <v>18.986000000000004</v>
      </c>
      <c r="D63" s="65"/>
      <c r="E63" s="10">
        <f t="shared" si="4"/>
        <v>0</v>
      </c>
      <c r="F63" s="9" t="s">
        <v>85</v>
      </c>
      <c r="G63" s="9">
        <v>14.374999999999998</v>
      </c>
      <c r="H63" s="10">
        <v>18.986000000000004</v>
      </c>
      <c r="I63" s="67"/>
      <c r="J63" s="10">
        <f t="shared" si="5"/>
        <v>0</v>
      </c>
      <c r="K63" s="82"/>
      <c r="L63" s="82"/>
    </row>
    <row r="64" spans="1:12" x14ac:dyDescent="0.2">
      <c r="A64" s="9" t="s">
        <v>86</v>
      </c>
      <c r="B64" s="9" t="s">
        <v>19</v>
      </c>
      <c r="C64" s="10">
        <v>18.986000000000004</v>
      </c>
      <c r="D64" s="67"/>
      <c r="E64" s="10">
        <f t="shared" si="4"/>
        <v>0</v>
      </c>
      <c r="F64" s="9" t="s">
        <v>87</v>
      </c>
      <c r="G64" s="9">
        <v>14.374999999999998</v>
      </c>
      <c r="H64" s="10">
        <v>18.986000000000004</v>
      </c>
      <c r="I64" s="68"/>
      <c r="J64" s="19">
        <f t="shared" si="5"/>
        <v>0</v>
      </c>
      <c r="K64" s="82"/>
      <c r="L64" s="82"/>
    </row>
    <row r="65" spans="1:12" x14ac:dyDescent="0.2">
      <c r="A65" s="9" t="s">
        <v>88</v>
      </c>
      <c r="B65" s="9" t="s">
        <v>19</v>
      </c>
      <c r="C65" s="10">
        <v>18.986000000000004</v>
      </c>
      <c r="D65" s="68"/>
      <c r="E65" s="10">
        <f t="shared" si="4"/>
        <v>0</v>
      </c>
      <c r="F65" s="14"/>
      <c r="G65" s="14"/>
      <c r="H65" s="14"/>
      <c r="I65" s="3"/>
      <c r="K65" s="82"/>
      <c r="L65" s="82"/>
    </row>
    <row r="66" spans="1:12" x14ac:dyDescent="0.2">
      <c r="A66" s="20"/>
      <c r="B66" s="20"/>
      <c r="C66" s="21"/>
      <c r="D66" s="97"/>
      <c r="E66" s="21"/>
      <c r="F66" s="16"/>
      <c r="G66" s="16"/>
      <c r="H66" s="16"/>
      <c r="I66" s="3"/>
      <c r="K66" s="82"/>
      <c r="L66" s="82"/>
    </row>
    <row r="67" spans="1:12" x14ac:dyDescent="0.2">
      <c r="A67" s="124" t="s">
        <v>158</v>
      </c>
      <c r="B67" s="124"/>
      <c r="C67" s="45"/>
      <c r="D67" s="45"/>
      <c r="E67" s="45"/>
      <c r="F67" s="45"/>
      <c r="G67" s="45"/>
      <c r="H67" s="45"/>
      <c r="I67" s="3"/>
      <c r="K67" s="82"/>
      <c r="L67" s="82"/>
    </row>
    <row r="68" spans="1:12" x14ac:dyDescent="0.2">
      <c r="A68" s="48" t="s">
        <v>100</v>
      </c>
      <c r="B68" s="48" t="s">
        <v>2</v>
      </c>
      <c r="C68" s="48" t="s">
        <v>101</v>
      </c>
      <c r="D68" s="48" t="s">
        <v>130</v>
      </c>
      <c r="E68" s="29" t="s">
        <v>131</v>
      </c>
      <c r="F68" s="88" t="s">
        <v>100</v>
      </c>
      <c r="G68" s="7" t="s">
        <v>2</v>
      </c>
      <c r="H68" s="47" t="s">
        <v>101</v>
      </c>
      <c r="I68" s="48" t="s">
        <v>130</v>
      </c>
      <c r="J68" s="29" t="s">
        <v>131</v>
      </c>
      <c r="K68" s="82"/>
      <c r="L68" s="82"/>
    </row>
    <row r="69" spans="1:12" x14ac:dyDescent="0.2">
      <c r="A69" s="98" t="s">
        <v>159</v>
      </c>
      <c r="B69" s="98" t="s">
        <v>91</v>
      </c>
      <c r="C69" s="99">
        <v>20.58</v>
      </c>
      <c r="D69" s="70"/>
      <c r="E69" s="95">
        <f t="shared" ref="E69:E75" si="6">C69*D69</f>
        <v>0</v>
      </c>
      <c r="F69" s="96" t="s">
        <v>165</v>
      </c>
      <c r="G69" s="94" t="s">
        <v>91</v>
      </c>
      <c r="H69" s="99">
        <v>20.58</v>
      </c>
      <c r="I69" s="70"/>
      <c r="J69" s="19">
        <f t="shared" ref="J69:J74" si="7">H69*I69</f>
        <v>0</v>
      </c>
      <c r="K69" s="82"/>
      <c r="L69" s="82"/>
    </row>
    <row r="70" spans="1:12" x14ac:dyDescent="0.2">
      <c r="A70" s="98" t="s">
        <v>160</v>
      </c>
      <c r="B70" s="98" t="s">
        <v>91</v>
      </c>
      <c r="C70" s="99">
        <v>20.58</v>
      </c>
      <c r="D70" s="70"/>
      <c r="E70" s="95">
        <f t="shared" si="6"/>
        <v>0</v>
      </c>
      <c r="F70" s="96" t="s">
        <v>166</v>
      </c>
      <c r="G70" s="94" t="s">
        <v>91</v>
      </c>
      <c r="H70" s="99">
        <v>20.58</v>
      </c>
      <c r="I70" s="70"/>
      <c r="J70" s="19">
        <f t="shared" si="7"/>
        <v>0</v>
      </c>
      <c r="K70" s="82"/>
      <c r="L70" s="82"/>
    </row>
    <row r="71" spans="1:12" x14ac:dyDescent="0.2">
      <c r="A71" s="98" t="s">
        <v>161</v>
      </c>
      <c r="B71" s="98" t="s">
        <v>91</v>
      </c>
      <c r="C71" s="99">
        <v>20.58</v>
      </c>
      <c r="D71" s="70"/>
      <c r="E71" s="95">
        <f t="shared" si="6"/>
        <v>0</v>
      </c>
      <c r="F71" s="96" t="s">
        <v>167</v>
      </c>
      <c r="G71" s="94" t="s">
        <v>91</v>
      </c>
      <c r="H71" s="99">
        <v>20.58</v>
      </c>
      <c r="I71" s="70"/>
      <c r="J71" s="19">
        <f t="shared" si="7"/>
        <v>0</v>
      </c>
      <c r="K71" s="82"/>
      <c r="L71" s="82"/>
    </row>
    <row r="72" spans="1:12" x14ac:dyDescent="0.2">
      <c r="A72" s="98" t="s">
        <v>162</v>
      </c>
      <c r="B72" s="98" t="s">
        <v>91</v>
      </c>
      <c r="C72" s="99">
        <v>20.58</v>
      </c>
      <c r="D72" s="70"/>
      <c r="E72" s="95">
        <f t="shared" si="6"/>
        <v>0</v>
      </c>
      <c r="F72" s="96" t="s">
        <v>168</v>
      </c>
      <c r="G72" s="94" t="s">
        <v>91</v>
      </c>
      <c r="H72" s="99">
        <v>20.58</v>
      </c>
      <c r="I72" s="70"/>
      <c r="J72" s="19">
        <f t="shared" si="7"/>
        <v>0</v>
      </c>
      <c r="K72" s="82"/>
      <c r="L72" s="82"/>
    </row>
    <row r="73" spans="1:12" x14ac:dyDescent="0.2">
      <c r="A73" s="98" t="s">
        <v>163</v>
      </c>
      <c r="B73" s="98" t="s">
        <v>91</v>
      </c>
      <c r="C73" s="99">
        <v>20.58</v>
      </c>
      <c r="D73" s="70"/>
      <c r="E73" s="95">
        <f t="shared" si="6"/>
        <v>0</v>
      </c>
      <c r="F73" s="96" t="s">
        <v>93</v>
      </c>
      <c r="G73" s="94" t="s">
        <v>91</v>
      </c>
      <c r="H73" s="99">
        <v>20.58</v>
      </c>
      <c r="I73" s="70"/>
      <c r="J73" s="19">
        <f t="shared" si="7"/>
        <v>0</v>
      </c>
      <c r="K73" s="82"/>
      <c r="L73" s="82"/>
    </row>
    <row r="74" spans="1:12" x14ac:dyDescent="0.2">
      <c r="A74" s="107" t="s">
        <v>164</v>
      </c>
      <c r="B74" s="107" t="s">
        <v>91</v>
      </c>
      <c r="C74" s="108">
        <v>20.58</v>
      </c>
      <c r="D74" s="109"/>
      <c r="E74" s="110">
        <f t="shared" si="6"/>
        <v>0</v>
      </c>
      <c r="F74" s="96" t="s">
        <v>169</v>
      </c>
      <c r="G74" s="94" t="s">
        <v>91</v>
      </c>
      <c r="H74" s="99">
        <v>20.58</v>
      </c>
      <c r="I74" s="70"/>
      <c r="J74" s="19">
        <f t="shared" si="7"/>
        <v>0</v>
      </c>
      <c r="K74" s="82"/>
      <c r="L74" s="82"/>
    </row>
    <row r="75" spans="1:12" x14ac:dyDescent="0.2">
      <c r="A75" s="98" t="s">
        <v>173</v>
      </c>
      <c r="B75" s="98" t="s">
        <v>91</v>
      </c>
      <c r="C75" s="99">
        <v>20.58</v>
      </c>
      <c r="D75" s="70"/>
      <c r="E75" s="91">
        <f t="shared" si="6"/>
        <v>0</v>
      </c>
      <c r="F75" s="45"/>
      <c r="G75" s="44"/>
      <c r="H75" s="92"/>
      <c r="I75" s="74"/>
      <c r="J75" s="21"/>
      <c r="K75" s="82"/>
      <c r="L75" s="82"/>
    </row>
    <row r="76" spans="1:12" x14ac:dyDescent="0.2">
      <c r="A76" s="44"/>
      <c r="B76" s="44"/>
      <c r="C76" s="92"/>
      <c r="D76" s="74"/>
      <c r="E76" s="21"/>
      <c r="F76" s="45"/>
      <c r="G76" s="44"/>
      <c r="H76" s="92"/>
      <c r="I76" s="74"/>
      <c r="J76" s="21"/>
      <c r="K76" s="82"/>
      <c r="L76" s="82"/>
    </row>
    <row r="77" spans="1:12" x14ac:dyDescent="0.2">
      <c r="A77" s="119" t="s">
        <v>172</v>
      </c>
      <c r="B77" s="119"/>
      <c r="C77" s="92"/>
      <c r="D77" s="74"/>
      <c r="E77" s="21"/>
      <c r="F77" s="45"/>
      <c r="G77" s="44"/>
      <c r="H77" s="92"/>
      <c r="I77" s="74"/>
      <c r="J77" s="21"/>
      <c r="K77" s="82"/>
      <c r="L77" s="82"/>
    </row>
    <row r="78" spans="1:12" x14ac:dyDescent="0.2">
      <c r="A78" s="7" t="s">
        <v>100</v>
      </c>
      <c r="B78" s="7" t="s">
        <v>2</v>
      </c>
      <c r="C78" s="47" t="s">
        <v>101</v>
      </c>
      <c r="D78" s="48" t="s">
        <v>130</v>
      </c>
      <c r="E78" s="29" t="s">
        <v>131</v>
      </c>
      <c r="F78" s="88" t="s">
        <v>100</v>
      </c>
      <c r="G78" s="7" t="s">
        <v>2</v>
      </c>
      <c r="H78" s="47" t="s">
        <v>101</v>
      </c>
      <c r="I78" s="48" t="s">
        <v>130</v>
      </c>
      <c r="J78" s="29" t="s">
        <v>131</v>
      </c>
      <c r="K78" s="82"/>
      <c r="L78" s="82"/>
    </row>
    <row r="79" spans="1:12" x14ac:dyDescent="0.2">
      <c r="A79" s="39" t="s">
        <v>161</v>
      </c>
      <c r="B79" s="39" t="s">
        <v>174</v>
      </c>
      <c r="C79" s="41">
        <v>10.97</v>
      </c>
      <c r="D79" s="70"/>
      <c r="E79" s="110">
        <f>C79*D79</f>
        <v>0</v>
      </c>
      <c r="F79" s="96" t="s">
        <v>168</v>
      </c>
      <c r="G79" s="94" t="s">
        <v>171</v>
      </c>
      <c r="H79" s="41">
        <v>10.97</v>
      </c>
      <c r="I79" s="70"/>
      <c r="J79" s="19">
        <f>H79*I79</f>
        <v>0</v>
      </c>
      <c r="K79" s="82"/>
      <c r="L79" s="82"/>
    </row>
    <row r="80" spans="1:12" x14ac:dyDescent="0.2">
      <c r="A80" s="39" t="s">
        <v>163</v>
      </c>
      <c r="B80" s="39" t="s">
        <v>170</v>
      </c>
      <c r="C80" s="41">
        <v>13.71</v>
      </c>
      <c r="D80" s="70"/>
      <c r="E80" s="110">
        <f>C80*D80</f>
        <v>0</v>
      </c>
      <c r="F80" s="96" t="s">
        <v>169</v>
      </c>
      <c r="G80" s="94" t="s">
        <v>171</v>
      </c>
      <c r="H80" s="41">
        <v>10.97</v>
      </c>
      <c r="I80" s="70"/>
      <c r="J80" s="19">
        <f>H80*I80</f>
        <v>0</v>
      </c>
      <c r="K80" s="82"/>
      <c r="L80" s="82"/>
    </row>
    <row r="81" spans="1:12" x14ac:dyDescent="0.2">
      <c r="A81" s="39" t="s">
        <v>173</v>
      </c>
      <c r="B81" s="39" t="s">
        <v>174</v>
      </c>
      <c r="C81" s="41">
        <v>10.97</v>
      </c>
      <c r="D81" s="70"/>
      <c r="E81" s="91">
        <f>C81*D81</f>
        <v>0</v>
      </c>
      <c r="F81" s="4"/>
      <c r="G81" s="4"/>
      <c r="H81" s="4"/>
      <c r="K81" s="82"/>
      <c r="L81" s="82"/>
    </row>
    <row r="82" spans="1:12" x14ac:dyDescent="0.2">
      <c r="A82" s="20"/>
      <c r="B82" s="20"/>
      <c r="C82" s="21"/>
      <c r="D82" s="76"/>
      <c r="E82" s="21"/>
      <c r="F82" s="16"/>
      <c r="G82" s="16"/>
      <c r="H82" s="16"/>
      <c r="I82" s="3"/>
      <c r="K82" s="82"/>
      <c r="L82" s="82"/>
    </row>
    <row r="83" spans="1:12" s="1" customFormat="1" x14ac:dyDescent="0.2">
      <c r="A83" s="22" t="s">
        <v>90</v>
      </c>
      <c r="B83" s="16"/>
      <c r="C83" s="23"/>
      <c r="D83" s="15"/>
      <c r="E83" s="23"/>
      <c r="F83" s="5"/>
      <c r="G83" s="16"/>
      <c r="H83" s="23"/>
      <c r="I83" s="24"/>
      <c r="J83" s="25"/>
      <c r="K83" s="82"/>
      <c r="L83" s="82"/>
    </row>
    <row r="84" spans="1:12" s="1" customFormat="1" x14ac:dyDescent="0.2">
      <c r="A84" s="26" t="s">
        <v>1</v>
      </c>
      <c r="B84" s="27" t="s">
        <v>2</v>
      </c>
      <c r="C84" s="28" t="s">
        <v>89</v>
      </c>
      <c r="D84" s="35" t="s">
        <v>130</v>
      </c>
      <c r="E84" s="7" t="s">
        <v>131</v>
      </c>
      <c r="F84" s="30" t="s">
        <v>1</v>
      </c>
      <c r="G84" s="27" t="s">
        <v>2</v>
      </c>
      <c r="H84" s="31" t="s">
        <v>89</v>
      </c>
      <c r="I84" s="35" t="s">
        <v>130</v>
      </c>
      <c r="J84" s="7" t="s">
        <v>131</v>
      </c>
      <c r="K84" s="82"/>
      <c r="L84" s="82"/>
    </row>
    <row r="85" spans="1:12" s="1" customFormat="1" x14ac:dyDescent="0.2">
      <c r="A85" s="32" t="s">
        <v>12</v>
      </c>
      <c r="B85" s="33" t="s">
        <v>91</v>
      </c>
      <c r="C85" s="61">
        <v>27.292000000000002</v>
      </c>
      <c r="D85" s="69"/>
      <c r="E85" s="10">
        <f>C85*D85</f>
        <v>0</v>
      </c>
      <c r="F85" s="34" t="s">
        <v>13</v>
      </c>
      <c r="G85" s="33" t="s">
        <v>91</v>
      </c>
      <c r="H85" s="61">
        <v>27.292000000000002</v>
      </c>
      <c r="I85" s="69"/>
      <c r="J85" s="10">
        <f>H85*I85</f>
        <v>0</v>
      </c>
      <c r="K85" s="82"/>
      <c r="L85" s="82"/>
    </row>
    <row r="86" spans="1:12" s="1" customFormat="1" x14ac:dyDescent="0.2">
      <c r="A86" s="32" t="s">
        <v>32</v>
      </c>
      <c r="B86" s="33" t="s">
        <v>91</v>
      </c>
      <c r="C86" s="61">
        <v>27.292000000000002</v>
      </c>
      <c r="D86" s="69"/>
      <c r="E86" s="10">
        <f t="shared" ref="E86:E88" si="8">C86*D86</f>
        <v>0</v>
      </c>
      <c r="F86" s="34" t="s">
        <v>16</v>
      </c>
      <c r="G86" s="33" t="s">
        <v>91</v>
      </c>
      <c r="H86" s="61">
        <v>27.292000000000002</v>
      </c>
      <c r="I86" s="69"/>
      <c r="J86" s="10">
        <f t="shared" ref="J86:J88" si="9">H86*I86</f>
        <v>0</v>
      </c>
      <c r="K86" s="82"/>
      <c r="L86" s="82"/>
    </row>
    <row r="87" spans="1:12" s="1" customFormat="1" x14ac:dyDescent="0.2">
      <c r="A87" s="34" t="s">
        <v>92</v>
      </c>
      <c r="B87" s="33" t="s">
        <v>91</v>
      </c>
      <c r="C87" s="61">
        <v>27.292000000000002</v>
      </c>
      <c r="D87" s="69"/>
      <c r="E87" s="10">
        <f t="shared" si="8"/>
        <v>0</v>
      </c>
      <c r="F87" s="34" t="s">
        <v>23</v>
      </c>
      <c r="G87" s="33" t="s">
        <v>91</v>
      </c>
      <c r="H87" s="61">
        <v>27.292000000000002</v>
      </c>
      <c r="I87" s="69"/>
      <c r="J87" s="10">
        <f t="shared" si="9"/>
        <v>0</v>
      </c>
      <c r="K87" s="82"/>
      <c r="L87" s="82"/>
    </row>
    <row r="88" spans="1:12" s="1" customFormat="1" x14ac:dyDescent="0.2">
      <c r="A88" s="34" t="s">
        <v>6</v>
      </c>
      <c r="B88" s="33" t="s">
        <v>91</v>
      </c>
      <c r="C88" s="61">
        <v>27.292000000000002</v>
      </c>
      <c r="D88" s="69"/>
      <c r="E88" s="10">
        <f t="shared" si="8"/>
        <v>0</v>
      </c>
      <c r="F88" s="34" t="s">
        <v>93</v>
      </c>
      <c r="G88" s="33" t="s">
        <v>91</v>
      </c>
      <c r="H88" s="61">
        <v>27.292000000000002</v>
      </c>
      <c r="I88" s="69"/>
      <c r="J88" s="10">
        <f t="shared" si="9"/>
        <v>0</v>
      </c>
      <c r="K88" s="82"/>
      <c r="L88" s="82"/>
    </row>
    <row r="89" spans="1:12" x14ac:dyDescent="0.2">
      <c r="D89" s="36"/>
      <c r="I89" s="3"/>
      <c r="K89" s="82"/>
      <c r="L89" s="82"/>
    </row>
    <row r="90" spans="1:12" x14ac:dyDescent="0.2">
      <c r="A90" s="5" t="s">
        <v>94</v>
      </c>
      <c r="B90" s="37"/>
      <c r="C90" s="37"/>
      <c r="D90" s="38"/>
      <c r="E90" s="37"/>
      <c r="F90" s="37"/>
      <c r="G90" s="37"/>
      <c r="H90" s="37"/>
      <c r="I90" s="3"/>
      <c r="K90" s="82"/>
      <c r="L90" s="82"/>
    </row>
    <row r="91" spans="1:12" x14ac:dyDescent="0.2">
      <c r="A91" s="7" t="s">
        <v>1</v>
      </c>
      <c r="B91" s="7" t="s">
        <v>2</v>
      </c>
      <c r="C91" s="7" t="s">
        <v>89</v>
      </c>
      <c r="D91" s="8" t="s">
        <v>130</v>
      </c>
      <c r="E91" s="7" t="s">
        <v>131</v>
      </c>
      <c r="F91" s="7" t="s">
        <v>1</v>
      </c>
      <c r="G91" s="7" t="s">
        <v>2</v>
      </c>
      <c r="H91" s="7" t="s">
        <v>89</v>
      </c>
      <c r="I91" s="63" t="s">
        <v>130</v>
      </c>
      <c r="J91" s="7" t="s">
        <v>131</v>
      </c>
      <c r="K91" s="82"/>
      <c r="L91" s="82"/>
    </row>
    <row r="92" spans="1:12" x14ac:dyDescent="0.2">
      <c r="A92" s="39" t="s">
        <v>95</v>
      </c>
      <c r="B92" s="39" t="s">
        <v>96</v>
      </c>
      <c r="C92" s="40">
        <v>12.59</v>
      </c>
      <c r="D92" s="71"/>
      <c r="E92" s="10">
        <f>C92*D92</f>
        <v>0</v>
      </c>
      <c r="F92" s="39" t="s">
        <v>22</v>
      </c>
      <c r="G92" s="39" t="s">
        <v>179</v>
      </c>
      <c r="H92" s="41">
        <v>7.95</v>
      </c>
      <c r="I92" s="70"/>
      <c r="J92" s="19">
        <f>H92*I92</f>
        <v>0</v>
      </c>
      <c r="K92" s="82"/>
      <c r="L92" s="82"/>
    </row>
    <row r="93" spans="1:12" x14ac:dyDescent="0.2">
      <c r="A93" s="39" t="s">
        <v>98</v>
      </c>
      <c r="B93" s="39" t="s">
        <v>96</v>
      </c>
      <c r="C93" s="41">
        <v>12.59</v>
      </c>
      <c r="D93" s="70"/>
      <c r="E93" s="10">
        <f>C93*D93</f>
        <v>0</v>
      </c>
      <c r="F93" s="12"/>
      <c r="G93" s="13"/>
      <c r="H93" s="13"/>
      <c r="I93" s="3"/>
      <c r="K93" s="82"/>
      <c r="L93" s="82"/>
    </row>
    <row r="94" spans="1:12" x14ac:dyDescent="0.2">
      <c r="A94" s="42"/>
      <c r="B94" s="42"/>
      <c r="C94" s="42"/>
      <c r="D94" s="43"/>
      <c r="E94" s="44"/>
      <c r="F94" s="45"/>
      <c r="G94" s="45"/>
      <c r="H94" s="45"/>
      <c r="I94" s="3"/>
      <c r="K94" s="82"/>
      <c r="L94" s="82"/>
    </row>
    <row r="95" spans="1:12" x14ac:dyDescent="0.2">
      <c r="A95" s="119" t="s">
        <v>99</v>
      </c>
      <c r="B95" s="119"/>
      <c r="C95" s="119"/>
      <c r="D95" s="46"/>
      <c r="E95" s="5"/>
      <c r="F95" s="6"/>
      <c r="G95" s="6"/>
      <c r="H95" s="6"/>
      <c r="I95" s="3"/>
      <c r="K95" s="82"/>
      <c r="L95" s="82"/>
    </row>
    <row r="96" spans="1:12" x14ac:dyDescent="0.2">
      <c r="A96" s="7" t="s">
        <v>100</v>
      </c>
      <c r="B96" s="7" t="s">
        <v>2</v>
      </c>
      <c r="C96" s="7" t="s">
        <v>101</v>
      </c>
      <c r="D96" s="8" t="s">
        <v>130</v>
      </c>
      <c r="E96" s="7" t="s">
        <v>131</v>
      </c>
      <c r="F96" s="7" t="s">
        <v>100</v>
      </c>
      <c r="G96" s="7" t="s">
        <v>2</v>
      </c>
      <c r="H96" s="7" t="s">
        <v>101</v>
      </c>
      <c r="I96" s="8" t="s">
        <v>130</v>
      </c>
      <c r="J96" s="7" t="s">
        <v>131</v>
      </c>
      <c r="K96" s="82"/>
      <c r="L96" s="82"/>
    </row>
    <row r="97" spans="1:12" x14ac:dyDescent="0.2">
      <c r="A97" s="39" t="s">
        <v>81</v>
      </c>
      <c r="B97" s="39" t="s">
        <v>102</v>
      </c>
      <c r="C97" s="40">
        <v>11.3</v>
      </c>
      <c r="D97" s="72"/>
      <c r="E97" s="10">
        <f>C97*D97</f>
        <v>0</v>
      </c>
      <c r="F97" s="39" t="s">
        <v>103</v>
      </c>
      <c r="G97" s="39" t="s">
        <v>102</v>
      </c>
      <c r="H97" s="40">
        <v>11.3</v>
      </c>
      <c r="I97" s="72"/>
      <c r="J97" s="10">
        <f>H97*I97</f>
        <v>0</v>
      </c>
      <c r="K97" s="82"/>
      <c r="L97" s="82"/>
    </row>
    <row r="98" spans="1:12" x14ac:dyDescent="0.2">
      <c r="A98" s="39" t="s">
        <v>104</v>
      </c>
      <c r="B98" s="39" t="s">
        <v>102</v>
      </c>
      <c r="C98" s="40">
        <v>11.3</v>
      </c>
      <c r="D98" s="72"/>
      <c r="E98" s="10">
        <f>C98*D98</f>
        <v>0</v>
      </c>
      <c r="F98" s="39" t="s">
        <v>105</v>
      </c>
      <c r="G98" s="39" t="s">
        <v>102</v>
      </c>
      <c r="H98" s="40">
        <v>11.3</v>
      </c>
      <c r="I98" s="71"/>
      <c r="J98" s="10">
        <f>H98*I98</f>
        <v>0</v>
      </c>
      <c r="K98" s="82"/>
      <c r="L98" s="82"/>
    </row>
    <row r="99" spans="1:12" x14ac:dyDescent="0.2">
      <c r="A99" s="121" t="s">
        <v>106</v>
      </c>
      <c r="B99" s="122"/>
      <c r="C99" s="122"/>
      <c r="D99" s="122"/>
      <c r="E99" s="122"/>
      <c r="F99" s="123"/>
      <c r="G99" s="39" t="s">
        <v>102</v>
      </c>
      <c r="H99" s="40">
        <v>11.3</v>
      </c>
      <c r="I99" s="73"/>
      <c r="J99" s="19">
        <f>H99*I99</f>
        <v>0</v>
      </c>
      <c r="K99" s="82"/>
      <c r="L99" s="82"/>
    </row>
    <row r="100" spans="1:12" x14ac:dyDescent="0.2">
      <c r="A100" s="13"/>
      <c r="B100" s="13"/>
      <c r="C100" s="13"/>
      <c r="D100" s="13"/>
      <c r="E100" s="13"/>
      <c r="F100" s="13"/>
      <c r="G100" s="13"/>
      <c r="H100" s="13"/>
      <c r="I100" s="3"/>
      <c r="K100" s="82"/>
      <c r="L100" s="82"/>
    </row>
    <row r="101" spans="1:12" x14ac:dyDescent="0.2">
      <c r="A101" s="119" t="s">
        <v>107</v>
      </c>
      <c r="B101" s="119"/>
      <c r="C101" s="6"/>
      <c r="D101" s="17"/>
      <c r="E101" s="6"/>
      <c r="F101" s="6"/>
      <c r="G101" s="6"/>
      <c r="H101" s="6"/>
      <c r="I101" s="3"/>
      <c r="K101" s="82"/>
      <c r="L101" s="82"/>
    </row>
    <row r="102" spans="1:12" x14ac:dyDescent="0.2">
      <c r="A102" s="7" t="s">
        <v>1</v>
      </c>
      <c r="B102" s="7" t="s">
        <v>2</v>
      </c>
      <c r="C102" s="7" t="s">
        <v>89</v>
      </c>
      <c r="D102" s="8" t="s">
        <v>130</v>
      </c>
      <c r="E102" s="7" t="s">
        <v>131</v>
      </c>
      <c r="F102" s="7" t="s">
        <v>1</v>
      </c>
      <c r="G102" s="7" t="s">
        <v>2</v>
      </c>
      <c r="H102" s="7" t="s">
        <v>3</v>
      </c>
      <c r="I102" s="8" t="s">
        <v>130</v>
      </c>
      <c r="J102" s="7" t="s">
        <v>131</v>
      </c>
      <c r="K102" s="82"/>
      <c r="L102" s="82"/>
    </row>
    <row r="103" spans="1:12" x14ac:dyDescent="0.2">
      <c r="A103" s="39" t="s">
        <v>7</v>
      </c>
      <c r="B103" s="39" t="s">
        <v>97</v>
      </c>
      <c r="C103" s="40">
        <v>7.95</v>
      </c>
      <c r="D103" s="72"/>
      <c r="E103" s="10">
        <f>C103*D103</f>
        <v>0</v>
      </c>
      <c r="F103" s="39" t="s">
        <v>75</v>
      </c>
      <c r="G103" s="39" t="s">
        <v>97</v>
      </c>
      <c r="H103" s="40">
        <v>7.95</v>
      </c>
      <c r="I103" s="72"/>
      <c r="J103" s="10">
        <f>H103*I103</f>
        <v>0</v>
      </c>
      <c r="K103" s="82"/>
      <c r="L103" s="82"/>
    </row>
    <row r="104" spans="1:12" x14ac:dyDescent="0.2">
      <c r="A104" s="39" t="s">
        <v>108</v>
      </c>
      <c r="B104" s="39" t="s">
        <v>97</v>
      </c>
      <c r="C104" s="40">
        <v>7.95</v>
      </c>
      <c r="D104" s="72"/>
      <c r="E104" s="10">
        <f t="shared" ref="E104:E106" si="10">C104*D104</f>
        <v>0</v>
      </c>
      <c r="F104" s="39" t="s">
        <v>72</v>
      </c>
      <c r="G104" s="39" t="s">
        <v>97</v>
      </c>
      <c r="H104" s="40">
        <v>7.95</v>
      </c>
      <c r="I104" s="72"/>
      <c r="J104" s="10">
        <f t="shared" ref="J104:J106" si="11">H104*I104</f>
        <v>0</v>
      </c>
      <c r="K104" s="82"/>
      <c r="L104" s="82"/>
    </row>
    <row r="105" spans="1:12" x14ac:dyDescent="0.2">
      <c r="A105" s="39" t="s">
        <v>109</v>
      </c>
      <c r="B105" s="39" t="s">
        <v>97</v>
      </c>
      <c r="C105" s="40">
        <v>7.95</v>
      </c>
      <c r="D105" s="72"/>
      <c r="E105" s="10">
        <f t="shared" si="10"/>
        <v>0</v>
      </c>
      <c r="F105" s="39" t="s">
        <v>13</v>
      </c>
      <c r="G105" s="39" t="s">
        <v>97</v>
      </c>
      <c r="H105" s="40">
        <v>7.95</v>
      </c>
      <c r="I105" s="71"/>
      <c r="J105" s="10">
        <f t="shared" si="11"/>
        <v>0</v>
      </c>
      <c r="K105" s="82"/>
      <c r="L105" s="82"/>
    </row>
    <row r="106" spans="1:12" s="1" customFormat="1" x14ac:dyDescent="0.2">
      <c r="A106" s="49" t="s">
        <v>110</v>
      </c>
      <c r="B106" s="50" t="s">
        <v>97</v>
      </c>
      <c r="C106" s="40">
        <v>7.95</v>
      </c>
      <c r="D106" s="74"/>
      <c r="E106" s="10">
        <f t="shared" si="10"/>
        <v>0</v>
      </c>
      <c r="F106" s="49" t="s">
        <v>111</v>
      </c>
      <c r="G106" s="50" t="s">
        <v>97</v>
      </c>
      <c r="H106" s="40">
        <v>7.95</v>
      </c>
      <c r="I106" s="70"/>
      <c r="J106" s="19">
        <f t="shared" si="11"/>
        <v>0</v>
      </c>
      <c r="K106" s="82"/>
      <c r="L106" s="82"/>
    </row>
    <row r="107" spans="1:12" x14ac:dyDescent="0.2">
      <c r="A107" s="14"/>
      <c r="B107" s="14"/>
      <c r="C107" s="14"/>
      <c r="D107" s="18"/>
      <c r="E107" s="14"/>
      <c r="F107" s="14"/>
      <c r="G107" s="14"/>
      <c r="H107" s="14"/>
      <c r="I107" s="3"/>
      <c r="K107" s="82"/>
      <c r="L107" s="82"/>
    </row>
    <row r="108" spans="1:12" x14ac:dyDescent="0.2">
      <c r="A108" s="51" t="s">
        <v>112</v>
      </c>
      <c r="B108" s="5"/>
      <c r="C108" s="6"/>
      <c r="D108" s="17"/>
      <c r="E108" s="6"/>
      <c r="F108" s="6"/>
      <c r="G108" s="6"/>
      <c r="H108" s="6"/>
      <c r="I108" s="3"/>
      <c r="K108" s="82"/>
      <c r="L108" s="82"/>
    </row>
    <row r="109" spans="1:12" x14ac:dyDescent="0.2">
      <c r="A109" s="88" t="s">
        <v>1</v>
      </c>
      <c r="B109" s="88" t="s">
        <v>2</v>
      </c>
      <c r="C109" s="88" t="s">
        <v>89</v>
      </c>
      <c r="D109" s="63" t="s">
        <v>130</v>
      </c>
      <c r="E109" s="88" t="s">
        <v>131</v>
      </c>
      <c r="F109" s="7" t="s">
        <v>1</v>
      </c>
      <c r="G109" s="7" t="s">
        <v>2</v>
      </c>
      <c r="H109" s="7" t="s">
        <v>3</v>
      </c>
      <c r="I109" s="8" t="s">
        <v>130</v>
      </c>
      <c r="J109" s="7" t="s">
        <v>131</v>
      </c>
      <c r="K109" s="82"/>
      <c r="L109" s="82"/>
    </row>
    <row r="110" spans="1:12" x14ac:dyDescent="0.2">
      <c r="A110" s="39" t="s">
        <v>176</v>
      </c>
      <c r="B110" s="39" t="s">
        <v>149</v>
      </c>
      <c r="C110" s="40">
        <v>17.66</v>
      </c>
      <c r="D110" s="83"/>
      <c r="E110" s="91">
        <f>C110*D110</f>
        <v>0</v>
      </c>
      <c r="F110" s="39" t="s">
        <v>114</v>
      </c>
      <c r="G110" s="39" t="s">
        <v>113</v>
      </c>
      <c r="H110" s="85">
        <v>13.25</v>
      </c>
      <c r="I110" s="75"/>
      <c r="J110" s="10">
        <f t="shared" ref="J110:J111" si="12">H110*I110</f>
        <v>0</v>
      </c>
      <c r="K110" s="82"/>
      <c r="L110" s="82"/>
    </row>
    <row r="111" spans="1:12" x14ac:dyDescent="0.2">
      <c r="A111" s="103" t="s">
        <v>145</v>
      </c>
      <c r="B111" s="103" t="s">
        <v>113</v>
      </c>
      <c r="C111" s="104">
        <v>13.25</v>
      </c>
      <c r="D111" s="105"/>
      <c r="E111" s="106">
        <f>C111*D111</f>
        <v>0</v>
      </c>
      <c r="F111" s="100" t="s">
        <v>177</v>
      </c>
      <c r="G111" s="100" t="s">
        <v>149</v>
      </c>
      <c r="H111" s="101">
        <v>17.66</v>
      </c>
      <c r="I111" s="75"/>
      <c r="J111" s="10">
        <f t="shared" si="12"/>
        <v>0</v>
      </c>
      <c r="K111" s="82"/>
      <c r="L111" s="82"/>
    </row>
    <row r="112" spans="1:12" x14ac:dyDescent="0.2">
      <c r="A112" s="39" t="s">
        <v>10</v>
      </c>
      <c r="B112" s="39" t="s">
        <v>113</v>
      </c>
      <c r="C112" s="85">
        <v>13.25</v>
      </c>
      <c r="D112" s="72"/>
      <c r="E112" s="10">
        <f>C112*D112</f>
        <v>0</v>
      </c>
      <c r="F112" s="39" t="s">
        <v>76</v>
      </c>
      <c r="G112" s="39" t="s">
        <v>113</v>
      </c>
      <c r="H112" s="85">
        <v>13.25</v>
      </c>
      <c r="I112" s="75"/>
      <c r="J112" s="10">
        <f t="shared" ref="J112:J113" si="13">H112*I112</f>
        <v>0</v>
      </c>
      <c r="K112" s="82"/>
      <c r="L112" s="82"/>
    </row>
    <row r="113" spans="1:12" x14ac:dyDescent="0.2">
      <c r="A113" s="39" t="s">
        <v>148</v>
      </c>
      <c r="B113" s="39" t="s">
        <v>149</v>
      </c>
      <c r="C113" s="40">
        <v>17.66</v>
      </c>
      <c r="D113" s="72"/>
      <c r="E113" s="10">
        <f>C113*D113</f>
        <v>0</v>
      </c>
      <c r="F113" s="39" t="s">
        <v>150</v>
      </c>
      <c r="G113" s="39" t="s">
        <v>149</v>
      </c>
      <c r="H113" s="40">
        <v>17.66</v>
      </c>
      <c r="I113" s="71"/>
      <c r="J113" s="10">
        <f t="shared" si="13"/>
        <v>0</v>
      </c>
      <c r="K113" s="82"/>
      <c r="L113" s="82"/>
    </row>
    <row r="114" spans="1:12" x14ac:dyDescent="0.2">
      <c r="A114" s="39" t="s">
        <v>146</v>
      </c>
      <c r="B114" s="39" t="s">
        <v>147</v>
      </c>
      <c r="C114" s="85">
        <v>13.25</v>
      </c>
      <c r="D114" s="72"/>
      <c r="E114" s="10">
        <f t="shared" ref="E114:E117" si="14">C114*D114</f>
        <v>0</v>
      </c>
      <c r="F114" s="39" t="s">
        <v>72</v>
      </c>
      <c r="G114" s="39" t="s">
        <v>113</v>
      </c>
      <c r="H114" s="85">
        <v>13.25</v>
      </c>
      <c r="I114" s="72"/>
      <c r="J114" s="10">
        <f>H114*I114</f>
        <v>0</v>
      </c>
      <c r="K114" s="82"/>
      <c r="L114" s="82"/>
    </row>
    <row r="115" spans="1:12" x14ac:dyDescent="0.2">
      <c r="A115" s="39" t="s">
        <v>98</v>
      </c>
      <c r="B115" s="39" t="s">
        <v>113</v>
      </c>
      <c r="C115" s="85">
        <v>13.25</v>
      </c>
      <c r="D115" s="72"/>
      <c r="E115" s="10">
        <f t="shared" ref="E115" si="15">C115*D115</f>
        <v>0</v>
      </c>
      <c r="F115" s="39" t="s">
        <v>75</v>
      </c>
      <c r="G115" s="39" t="s">
        <v>113</v>
      </c>
      <c r="H115" s="85">
        <v>13.25</v>
      </c>
      <c r="I115" s="72"/>
      <c r="J115" s="10">
        <f t="shared" ref="J115:J116" si="16">H115*I115</f>
        <v>0</v>
      </c>
      <c r="K115" s="82"/>
      <c r="L115" s="82"/>
    </row>
    <row r="116" spans="1:12" x14ac:dyDescent="0.2">
      <c r="A116" s="84" t="s">
        <v>111</v>
      </c>
      <c r="B116" s="84" t="s">
        <v>113</v>
      </c>
      <c r="C116" s="85">
        <v>13.25</v>
      </c>
      <c r="D116" s="75"/>
      <c r="E116" s="11">
        <f t="shared" si="14"/>
        <v>0</v>
      </c>
      <c r="F116" s="39" t="s">
        <v>39</v>
      </c>
      <c r="G116" s="100" t="s">
        <v>149</v>
      </c>
      <c r="H116" s="101">
        <v>17.66</v>
      </c>
      <c r="I116" s="75"/>
      <c r="J116" s="10">
        <f t="shared" si="16"/>
        <v>0</v>
      </c>
      <c r="K116" s="82"/>
      <c r="L116" s="82"/>
    </row>
    <row r="117" spans="1:12" x14ac:dyDescent="0.2">
      <c r="A117" s="102" t="s">
        <v>151</v>
      </c>
      <c r="B117" s="84" t="s">
        <v>149</v>
      </c>
      <c r="C117" s="40">
        <v>17.66</v>
      </c>
      <c r="D117" s="75"/>
      <c r="E117" s="11">
        <f t="shared" si="14"/>
        <v>0</v>
      </c>
      <c r="F117" s="42"/>
      <c r="G117" s="42"/>
      <c r="H117" s="87"/>
      <c r="I117" s="43"/>
      <c r="J117" s="21"/>
      <c r="K117" s="82"/>
      <c r="L117" s="82"/>
    </row>
    <row r="118" spans="1:12" x14ac:dyDescent="0.2">
      <c r="A118" s="118"/>
      <c r="B118" s="118"/>
      <c r="C118" s="118"/>
      <c r="D118" s="86"/>
      <c r="E118" s="21"/>
      <c r="F118" s="4"/>
      <c r="G118" s="4"/>
      <c r="H118" s="4"/>
      <c r="I118" s="93"/>
      <c r="K118" s="82"/>
      <c r="L118" s="82"/>
    </row>
    <row r="119" spans="1:12" x14ac:dyDescent="0.2">
      <c r="A119" s="51" t="s">
        <v>175</v>
      </c>
      <c r="B119" s="5"/>
      <c r="C119" s="6"/>
      <c r="D119" s="17"/>
      <c r="E119" s="6"/>
      <c r="F119" s="6"/>
      <c r="G119" s="6"/>
      <c r="H119" s="6"/>
      <c r="I119" s="3"/>
      <c r="K119" s="82"/>
      <c r="L119" s="82"/>
    </row>
    <row r="120" spans="1:12" x14ac:dyDescent="0.2">
      <c r="A120" s="7" t="s">
        <v>1</v>
      </c>
      <c r="B120" s="7" t="s">
        <v>2</v>
      </c>
      <c r="C120" s="7" t="s">
        <v>89</v>
      </c>
      <c r="D120" s="8" t="s">
        <v>130</v>
      </c>
      <c r="E120" s="7" t="s">
        <v>131</v>
      </c>
      <c r="F120" s="7" t="s">
        <v>1</v>
      </c>
      <c r="G120" s="7" t="s">
        <v>2</v>
      </c>
      <c r="H120" s="7" t="s">
        <v>3</v>
      </c>
      <c r="I120" s="8" t="s">
        <v>130</v>
      </c>
      <c r="J120" s="7" t="s">
        <v>131</v>
      </c>
      <c r="K120" s="82"/>
      <c r="L120" s="82"/>
    </row>
    <row r="121" spans="1:12" x14ac:dyDescent="0.2">
      <c r="A121" s="39" t="s">
        <v>75</v>
      </c>
      <c r="B121" s="39" t="s">
        <v>178</v>
      </c>
      <c r="C121" s="85">
        <v>17.66</v>
      </c>
      <c r="D121" s="72"/>
      <c r="E121" s="10">
        <f>C121*D121</f>
        <v>0</v>
      </c>
      <c r="F121" s="39" t="s">
        <v>23</v>
      </c>
      <c r="G121" s="39" t="s">
        <v>178</v>
      </c>
      <c r="H121" s="85">
        <v>17.66</v>
      </c>
      <c r="I121" s="72"/>
      <c r="J121" s="10">
        <f>H121*I121</f>
        <v>0</v>
      </c>
      <c r="K121" s="82"/>
      <c r="L121" s="82"/>
    </row>
    <row r="122" spans="1:12" x14ac:dyDescent="0.2">
      <c r="A122" s="39" t="s">
        <v>92</v>
      </c>
      <c r="B122" s="39" t="s">
        <v>178</v>
      </c>
      <c r="C122" s="85">
        <v>17.66</v>
      </c>
      <c r="D122" s="72"/>
      <c r="E122" s="10">
        <f>C122*D122</f>
        <v>0</v>
      </c>
      <c r="F122" s="39" t="s">
        <v>93</v>
      </c>
      <c r="G122" s="39" t="s">
        <v>178</v>
      </c>
      <c r="H122" s="85">
        <v>17.66</v>
      </c>
      <c r="I122" s="72"/>
      <c r="J122" s="10">
        <f>H122*I122</f>
        <v>0</v>
      </c>
      <c r="K122" s="82"/>
      <c r="L122" s="82"/>
    </row>
    <row r="123" spans="1:12" x14ac:dyDescent="0.2">
      <c r="A123" s="44"/>
      <c r="B123" s="44"/>
      <c r="C123" s="44"/>
      <c r="D123" s="43"/>
      <c r="E123" s="21"/>
      <c r="F123" s="4"/>
      <c r="G123" s="4"/>
      <c r="H123" s="4"/>
      <c r="I123" s="93"/>
      <c r="K123" s="82"/>
      <c r="L123" s="82"/>
    </row>
    <row r="124" spans="1:12" x14ac:dyDescent="0.2">
      <c r="A124" s="51" t="s">
        <v>152</v>
      </c>
      <c r="B124" s="5"/>
      <c r="C124" s="6"/>
      <c r="D124" s="17"/>
      <c r="E124" s="6"/>
      <c r="F124" s="6"/>
      <c r="G124" s="6"/>
      <c r="H124" s="6"/>
      <c r="I124" s="3"/>
      <c r="K124" s="82"/>
      <c r="L124" s="82"/>
    </row>
    <row r="125" spans="1:12" x14ac:dyDescent="0.2">
      <c r="A125" s="7" t="s">
        <v>1</v>
      </c>
      <c r="B125" s="7" t="s">
        <v>2</v>
      </c>
      <c r="C125" s="7" t="s">
        <v>89</v>
      </c>
      <c r="D125" s="8" t="s">
        <v>130</v>
      </c>
      <c r="E125" s="7" t="s">
        <v>131</v>
      </c>
      <c r="F125" s="88" t="s">
        <v>1</v>
      </c>
      <c r="G125" s="88" t="s">
        <v>2</v>
      </c>
      <c r="H125" s="88" t="s">
        <v>3</v>
      </c>
      <c r="I125" s="63" t="s">
        <v>130</v>
      </c>
      <c r="J125" s="88" t="s">
        <v>131</v>
      </c>
      <c r="K125" s="82"/>
      <c r="L125" s="82"/>
    </row>
    <row r="126" spans="1:12" ht="24" x14ac:dyDescent="0.2">
      <c r="A126" s="39" t="s">
        <v>153</v>
      </c>
      <c r="B126" s="9" t="s">
        <v>154</v>
      </c>
      <c r="C126" s="10">
        <v>16.329999999999998</v>
      </c>
      <c r="D126" s="65"/>
      <c r="E126" s="89">
        <f>C126*D126</f>
        <v>0</v>
      </c>
      <c r="F126" s="90" t="s">
        <v>155</v>
      </c>
      <c r="G126" s="90" t="s">
        <v>154</v>
      </c>
      <c r="H126" s="91">
        <v>16.329999999999998</v>
      </c>
      <c r="I126" s="68"/>
      <c r="J126" s="91">
        <f t="shared" ref="J126" si="17">H126*I126</f>
        <v>0</v>
      </c>
      <c r="K126" s="82"/>
      <c r="L126" s="82"/>
    </row>
    <row r="127" spans="1:12" x14ac:dyDescent="0.2">
      <c r="A127" s="39" t="s">
        <v>156</v>
      </c>
      <c r="B127" s="39" t="s">
        <v>154</v>
      </c>
      <c r="C127" s="40">
        <v>29.9</v>
      </c>
      <c r="D127" s="83"/>
      <c r="E127" s="91">
        <f>C127*D127</f>
        <v>0</v>
      </c>
      <c r="F127" s="44"/>
      <c r="G127" s="44"/>
      <c r="H127" s="92"/>
      <c r="I127" s="43"/>
      <c r="J127" s="21"/>
      <c r="K127" s="82"/>
      <c r="L127" s="82"/>
    </row>
    <row r="128" spans="1:12" x14ac:dyDescent="0.2">
      <c r="A128" s="16"/>
      <c r="B128" s="16"/>
      <c r="C128" s="16"/>
      <c r="D128" s="15"/>
      <c r="E128" s="16"/>
      <c r="F128" s="16"/>
      <c r="G128" s="16"/>
      <c r="H128" s="16"/>
      <c r="I128" s="3"/>
      <c r="K128" s="82"/>
      <c r="L128" s="82"/>
    </row>
    <row r="129" spans="1:12" x14ac:dyDescent="0.2">
      <c r="A129" s="6" t="s">
        <v>115</v>
      </c>
      <c r="B129" s="37"/>
      <c r="C129" s="37"/>
      <c r="D129" s="38"/>
      <c r="E129" s="37"/>
      <c r="F129" s="37"/>
      <c r="G129" s="37"/>
      <c r="H129" s="37"/>
      <c r="I129" s="3"/>
      <c r="K129" s="82"/>
      <c r="L129" s="82"/>
    </row>
    <row r="130" spans="1:12" x14ac:dyDescent="0.2">
      <c r="A130" s="7" t="s">
        <v>1</v>
      </c>
      <c r="B130" s="7" t="s">
        <v>2</v>
      </c>
      <c r="C130" s="7" t="s">
        <v>3</v>
      </c>
      <c r="D130" s="8" t="s">
        <v>130</v>
      </c>
      <c r="E130" s="7" t="s">
        <v>131</v>
      </c>
      <c r="F130" s="7" t="s">
        <v>1</v>
      </c>
      <c r="G130" s="7" t="s">
        <v>2</v>
      </c>
      <c r="H130" s="7" t="s">
        <v>3</v>
      </c>
      <c r="I130" s="8" t="s">
        <v>130</v>
      </c>
      <c r="J130" s="7" t="s">
        <v>131</v>
      </c>
      <c r="K130" s="82"/>
      <c r="L130" s="82"/>
    </row>
    <row r="131" spans="1:12" x14ac:dyDescent="0.2">
      <c r="A131" s="39" t="s">
        <v>116</v>
      </c>
      <c r="B131" s="39" t="s">
        <v>117</v>
      </c>
      <c r="C131" s="40">
        <v>21.329000000000001</v>
      </c>
      <c r="D131" s="72"/>
      <c r="E131" s="10">
        <f>C131*D131</f>
        <v>0</v>
      </c>
      <c r="F131" s="39" t="s">
        <v>118</v>
      </c>
      <c r="G131" s="39" t="s">
        <v>19</v>
      </c>
      <c r="H131" s="40">
        <v>22.979000000000003</v>
      </c>
      <c r="I131" s="72"/>
      <c r="J131" s="10">
        <f>H131*I131</f>
        <v>0</v>
      </c>
      <c r="K131" s="82"/>
      <c r="L131" s="82"/>
    </row>
    <row r="132" spans="1:12" x14ac:dyDescent="0.2">
      <c r="A132" s="39" t="s">
        <v>119</v>
      </c>
      <c r="B132" s="39" t="s">
        <v>120</v>
      </c>
      <c r="C132" s="40">
        <v>23.298000000000002</v>
      </c>
      <c r="D132" s="72"/>
      <c r="E132" s="10">
        <f t="shared" ref="E132:E134" si="18">C132*D132</f>
        <v>0</v>
      </c>
      <c r="F132" s="39" t="s">
        <v>121</v>
      </c>
      <c r="G132" s="39" t="s">
        <v>96</v>
      </c>
      <c r="H132" s="40">
        <v>28.622000000000003</v>
      </c>
      <c r="I132" s="72"/>
      <c r="J132" s="10">
        <f t="shared" ref="J132:J134" si="19">H132*I132</f>
        <v>0</v>
      </c>
      <c r="K132" s="82"/>
      <c r="L132" s="82"/>
    </row>
    <row r="133" spans="1:12" x14ac:dyDescent="0.2">
      <c r="A133" s="39" t="s">
        <v>122</v>
      </c>
      <c r="B133" s="39" t="s">
        <v>97</v>
      </c>
      <c r="C133" s="40">
        <v>11.088000000000001</v>
      </c>
      <c r="D133" s="72"/>
      <c r="E133" s="10">
        <f t="shared" si="18"/>
        <v>0</v>
      </c>
      <c r="F133" s="39" t="s">
        <v>123</v>
      </c>
      <c r="G133" s="39" t="s">
        <v>96</v>
      </c>
      <c r="H133" s="40">
        <v>28.622000000000003</v>
      </c>
      <c r="I133" s="72"/>
      <c r="J133" s="10">
        <f t="shared" si="19"/>
        <v>0</v>
      </c>
      <c r="K133" s="82"/>
      <c r="L133" s="82"/>
    </row>
    <row r="134" spans="1:12" x14ac:dyDescent="0.2">
      <c r="A134" s="39" t="s">
        <v>124</v>
      </c>
      <c r="B134" s="39" t="s">
        <v>96</v>
      </c>
      <c r="C134" s="40">
        <v>28.622000000000003</v>
      </c>
      <c r="D134" s="72"/>
      <c r="E134" s="10">
        <f t="shared" si="18"/>
        <v>0</v>
      </c>
      <c r="F134" s="39" t="s">
        <v>125</v>
      </c>
      <c r="G134" s="39" t="s">
        <v>96</v>
      </c>
      <c r="H134" s="40">
        <v>28.622000000000003</v>
      </c>
      <c r="I134" s="72"/>
      <c r="J134" s="10">
        <f t="shared" si="19"/>
        <v>0</v>
      </c>
      <c r="K134" s="82"/>
      <c r="L134" s="82"/>
    </row>
    <row r="135" spans="1:12" x14ac:dyDescent="0.2">
      <c r="A135" s="13"/>
      <c r="B135" s="13"/>
      <c r="C135" s="13"/>
      <c r="D135" s="52"/>
      <c r="E135" s="13"/>
      <c r="F135" s="13"/>
      <c r="G135" s="13"/>
      <c r="H135" s="13"/>
      <c r="I135" s="3"/>
      <c r="K135" s="82"/>
      <c r="L135" s="82"/>
    </row>
    <row r="136" spans="1:12" x14ac:dyDescent="0.2">
      <c r="A136" s="117" t="s">
        <v>157</v>
      </c>
      <c r="B136" s="117"/>
      <c r="C136" s="117"/>
      <c r="D136" s="117"/>
      <c r="E136" s="117"/>
      <c r="F136" s="117"/>
      <c r="G136" s="117"/>
      <c r="H136" s="117"/>
      <c r="I136" s="117"/>
      <c r="J136" s="117"/>
      <c r="K136" s="82"/>
      <c r="L136" s="82"/>
    </row>
    <row r="137" spans="1:12" x14ac:dyDescent="0.2">
      <c r="A137" s="7" t="s">
        <v>1</v>
      </c>
      <c r="B137" s="7" t="s">
        <v>2</v>
      </c>
      <c r="C137" s="7" t="s">
        <v>89</v>
      </c>
      <c r="D137" s="8" t="s">
        <v>130</v>
      </c>
      <c r="E137" s="7" t="s">
        <v>131</v>
      </c>
      <c r="F137" s="7" t="s">
        <v>1</v>
      </c>
      <c r="G137" s="7" t="s">
        <v>2</v>
      </c>
      <c r="H137" s="7" t="s">
        <v>89</v>
      </c>
      <c r="I137" s="8" t="s">
        <v>130</v>
      </c>
      <c r="J137" s="7" t="s">
        <v>131</v>
      </c>
      <c r="K137" s="82"/>
      <c r="L137" s="82"/>
    </row>
    <row r="138" spans="1:12" x14ac:dyDescent="0.2">
      <c r="A138" s="39" t="s">
        <v>126</v>
      </c>
      <c r="B138" s="39" t="s">
        <v>60</v>
      </c>
      <c r="C138" s="40">
        <v>17.765000000000001</v>
      </c>
      <c r="D138" s="72"/>
      <c r="E138" s="10">
        <f>C138*D138</f>
        <v>0</v>
      </c>
      <c r="F138" s="39" t="s">
        <v>127</v>
      </c>
      <c r="G138" s="39" t="s">
        <v>179</v>
      </c>
      <c r="H138" s="40">
        <v>7.95</v>
      </c>
      <c r="I138" s="72"/>
      <c r="J138" s="10">
        <f>H138*I138</f>
        <v>0</v>
      </c>
      <c r="K138" s="82"/>
      <c r="L138" s="82"/>
    </row>
    <row r="139" spans="1:12" x14ac:dyDescent="0.2">
      <c r="A139" s="39" t="s">
        <v>128</v>
      </c>
      <c r="B139" s="39" t="s">
        <v>19</v>
      </c>
      <c r="C139" s="40">
        <v>22.979000000000003</v>
      </c>
      <c r="D139" s="72"/>
      <c r="E139" s="10">
        <f t="shared" ref="E139:E140" si="20">C139*D139</f>
        <v>0</v>
      </c>
      <c r="K139" s="82"/>
      <c r="L139" s="82"/>
    </row>
    <row r="140" spans="1:12" x14ac:dyDescent="0.2">
      <c r="A140" s="39" t="s">
        <v>129</v>
      </c>
      <c r="B140" s="39" t="s">
        <v>117</v>
      </c>
      <c r="C140" s="40">
        <v>13.453000000000001</v>
      </c>
      <c r="D140" s="75"/>
      <c r="E140" s="53">
        <f t="shared" si="20"/>
        <v>0</v>
      </c>
      <c r="K140" s="82"/>
      <c r="L140" s="82"/>
    </row>
    <row r="141" spans="1:12" x14ac:dyDescent="0.2">
      <c r="A141" s="13"/>
      <c r="B141" s="13"/>
      <c r="C141" s="13"/>
      <c r="D141" s="45"/>
      <c r="E141" s="21"/>
      <c r="K141" s="82"/>
      <c r="L141" s="82"/>
    </row>
    <row r="143" spans="1:12" x14ac:dyDescent="0.2">
      <c r="C143" s="4"/>
      <c r="D143" s="4"/>
      <c r="E143" s="4"/>
    </row>
    <row r="144" spans="1:12" x14ac:dyDescent="0.2">
      <c r="C144" s="4"/>
      <c r="D144" s="4"/>
      <c r="E144" s="4"/>
    </row>
  </sheetData>
  <sheetProtection algorithmName="SHA-512" hashValue="MXeeFT9JhlvTc7FKvzYjUEHyT2wWz5/bzn8VbCMGhfTu/fgFfUtdtgLbJDsf1TW4u4x1txRuvfp487zN50j7eQ==" saltValue="D7nRVdw6+v2yhBGQITqLVw==" spinCount="100000" sheet="1" selectLockedCells="1"/>
  <mergeCells count="23">
    <mergeCell ref="A136:J136"/>
    <mergeCell ref="A118:C118"/>
    <mergeCell ref="A54:B54"/>
    <mergeCell ref="C54:F54"/>
    <mergeCell ref="A59:B59"/>
    <mergeCell ref="A95:C95"/>
    <mergeCell ref="A99:F99"/>
    <mergeCell ref="A67:B67"/>
    <mergeCell ref="A101:B101"/>
    <mergeCell ref="A77:B77"/>
    <mergeCell ref="B8:I8"/>
    <mergeCell ref="B7:D7"/>
    <mergeCell ref="G4:I4"/>
    <mergeCell ref="G5:I5"/>
    <mergeCell ref="G6:I6"/>
    <mergeCell ref="F4:F6"/>
    <mergeCell ref="A2:J2"/>
    <mergeCell ref="A1:J1"/>
    <mergeCell ref="B4:D4"/>
    <mergeCell ref="B5:D5"/>
    <mergeCell ref="B6:D6"/>
    <mergeCell ref="A5:A7"/>
    <mergeCell ref="G7:I7"/>
  </mergeCells>
  <pageMargins left="0.7" right="0.7" top="0.75" bottom="0.75" header="0.3" footer="0.3"/>
  <pageSetup paperSize="9" orientation="landscape" verticalDpi="0" r:id="rId1"/>
  <rowBreaks count="2" manualBreakCount="2">
    <brk id="82" max="16383" man="1"/>
    <brk id="12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0a6ef77-d331-4dfa-9902-9ce5076c1b8b">
      <Terms xmlns="http://schemas.microsoft.com/office/infopath/2007/PartnerControls"/>
    </lcf76f155ced4ddcb4097134ff3c332f>
    <TaxCatchAll xmlns="decae9b7-bfb8-4a69-9419-1fbbac9934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6A534EFF6B894C8D92B676D8B2D4DD" ma:contentTypeVersion="18" ma:contentTypeDescription="Create a new document." ma:contentTypeScope="" ma:versionID="1c0d5ea78d4708a9c621658088d9f2b3">
  <xsd:schema xmlns:xsd="http://www.w3.org/2001/XMLSchema" xmlns:xs="http://www.w3.org/2001/XMLSchema" xmlns:p="http://schemas.microsoft.com/office/2006/metadata/properties" xmlns:ns2="70a6ef77-d331-4dfa-9902-9ce5076c1b8b" xmlns:ns3="decae9b7-bfb8-4a69-9419-1fbbac99345c" targetNamespace="http://schemas.microsoft.com/office/2006/metadata/properties" ma:root="true" ma:fieldsID="5ddf28ca6e42bebd32639f4dd3888412" ns2:_="" ns3:_="">
    <xsd:import namespace="70a6ef77-d331-4dfa-9902-9ce5076c1b8b"/>
    <xsd:import namespace="decae9b7-bfb8-4a69-9419-1fbbac9934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a6ef77-d331-4dfa-9902-9ce5076c1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7daab42b-63c1-445a-a6fb-f1525e020e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cae9b7-bfb8-4a69-9419-1fbbac99345c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86b0cbeb-2c9d-4644-a4dd-4b690c946b68}" ma:internalName="TaxCatchAll" ma:showField="CatchAllData" ma:web="decae9b7-bfb8-4a69-9419-1fbbac9934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A54587-BA9A-43B5-9527-B4BBCCE93E6C}">
  <ds:schemaRefs>
    <ds:schemaRef ds:uri="http://schemas.microsoft.com/office/2006/metadata/properties"/>
    <ds:schemaRef ds:uri="http://schemas.microsoft.com/office/infopath/2007/PartnerControls"/>
    <ds:schemaRef ds:uri="70a6ef77-d331-4dfa-9902-9ce5076c1b8b"/>
    <ds:schemaRef ds:uri="decae9b7-bfb8-4a69-9419-1fbbac99345c"/>
  </ds:schemaRefs>
</ds:datastoreItem>
</file>

<file path=customXml/itemProps2.xml><?xml version="1.0" encoding="utf-8"?>
<ds:datastoreItem xmlns:ds="http://schemas.openxmlformats.org/officeDocument/2006/customXml" ds:itemID="{9B8F8245-C38E-4635-A78D-15E3672CF6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412EE5-8088-4A93-9A5D-5B3D824E2F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a6ef77-d331-4dfa-9902-9ce5076c1b8b"/>
    <ds:schemaRef ds:uri="decae9b7-bfb8-4a69-9419-1fbbac9934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Richard Pitchfork</cp:lastModifiedBy>
  <cp:lastPrinted>2023-08-30T16:26:38Z</cp:lastPrinted>
  <dcterms:created xsi:type="dcterms:W3CDTF">2017-12-12T11:37:04Z</dcterms:created>
  <dcterms:modified xsi:type="dcterms:W3CDTF">2025-07-01T09:19:23Z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0x0101001E6A534EFF6B894C8D92B676D8B2D4DD</vt:lpwstr>
  </property>
  <property fmtid="{D5CDD505-2E9C-101B-9397-08002B2CF9AE}" pid="3" name="Order">
    <vt:r8>5115000</vt:r8>
  </property>
  <property fmtid="{D5CDD505-2E9C-101B-9397-08002B2CF9AE}" pid="4" name="MediaServiceImageTags">
    <vt:lpwstr/>
  </property>
</Properties>
</file>